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e/Downloads/IUT Conference 2024/programs 7.2/"/>
    </mc:Choice>
  </mc:AlternateContent>
  <xr:revisionPtr revIDLastSave="0" documentId="13_ncr:1_{A8214511-DAD8-4C49-B1BF-0FE60C1C11C4}" xr6:coauthVersionLast="47" xr6:coauthVersionMax="47" xr10:uidLastSave="{00000000-0000-0000-0000-000000000000}"/>
  <bookViews>
    <workbookView xWindow="1060" yWindow="1060" windowWidth="33440" windowHeight="22860" xr2:uid="{9C00D083-40F2-4023-9D88-855CF94DF763}"/>
  </bookViews>
  <sheets>
    <sheet name="programme" sheetId="1" r:id="rId1"/>
  </sheets>
  <definedNames>
    <definedName name="_xlnm.Print_Area" localSheetId="0">programme!$A:$V</definedName>
    <definedName name="_xlnm.Print_Titles" localSheetId="0">programme!$1:$1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2" i="1" l="1"/>
  <c r="L107" i="1"/>
  <c r="K107" i="1"/>
  <c r="J107" i="1"/>
  <c r="I107" i="1"/>
  <c r="H107" i="1"/>
  <c r="G107" i="1"/>
  <c r="F107" i="1"/>
  <c r="E107" i="1"/>
  <c r="D107" i="1"/>
  <c r="C107" i="1"/>
  <c r="B107" i="1"/>
  <c r="A107" i="1"/>
  <c r="M107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180" i="1"/>
  <c r="M181" i="1" s="1"/>
  <c r="L180" i="1"/>
  <c r="L181" i="1" s="1"/>
  <c r="K180" i="1"/>
  <c r="K181" i="1" s="1"/>
  <c r="J180" i="1"/>
  <c r="J181" i="1" s="1"/>
  <c r="I180" i="1"/>
  <c r="I181" i="1" s="1"/>
  <c r="H180" i="1"/>
  <c r="H181" i="1" s="1"/>
  <c r="G180" i="1"/>
  <c r="G181" i="1" s="1"/>
  <c r="F180" i="1"/>
  <c r="F181" i="1" s="1"/>
  <c r="E180" i="1"/>
  <c r="E181" i="1" s="1"/>
  <c r="D180" i="1"/>
  <c r="D181" i="1" s="1"/>
  <c r="C180" i="1"/>
  <c r="C181" i="1" s="1"/>
  <c r="B180" i="1"/>
  <c r="B181" i="1" s="1"/>
  <c r="A180" i="1"/>
  <c r="A181" i="1" s="1"/>
  <c r="M47" i="1" l="1"/>
  <c r="L47" i="1"/>
  <c r="K47" i="1"/>
  <c r="J47" i="1"/>
  <c r="I47" i="1"/>
  <c r="H47" i="1"/>
  <c r="G47" i="1"/>
  <c r="F47" i="1"/>
  <c r="E47" i="1"/>
  <c r="D47" i="1"/>
  <c r="C47" i="1"/>
  <c r="B47" i="1"/>
  <c r="A47" i="1"/>
  <c r="M31" i="1"/>
  <c r="M32" i="1" s="1"/>
  <c r="M34" i="1" s="1"/>
  <c r="M35" i="1" s="1"/>
  <c r="L31" i="1"/>
  <c r="L32" i="1" s="1"/>
  <c r="L34" i="1" s="1"/>
  <c r="L35" i="1" s="1"/>
  <c r="K31" i="1"/>
  <c r="K32" i="1" s="1"/>
  <c r="K34" i="1" s="1"/>
  <c r="K35" i="1" s="1"/>
  <c r="J31" i="1"/>
  <c r="J32" i="1" s="1"/>
  <c r="J34" i="1" s="1"/>
  <c r="J35" i="1" s="1"/>
  <c r="I31" i="1"/>
  <c r="I32" i="1" s="1"/>
  <c r="I34" i="1" s="1"/>
  <c r="I35" i="1" s="1"/>
  <c r="H31" i="1"/>
  <c r="H32" i="1" s="1"/>
  <c r="H34" i="1" s="1"/>
  <c r="H35" i="1" s="1"/>
  <c r="G31" i="1"/>
  <c r="G32" i="1" s="1"/>
  <c r="G34" i="1" s="1"/>
  <c r="G35" i="1" s="1"/>
  <c r="F31" i="1"/>
  <c r="F32" i="1" s="1"/>
  <c r="F34" i="1" s="1"/>
  <c r="F35" i="1" s="1"/>
  <c r="E31" i="1"/>
  <c r="E32" i="1" s="1"/>
  <c r="E34" i="1" s="1"/>
  <c r="E35" i="1" s="1"/>
  <c r="D31" i="1"/>
  <c r="D32" i="1" s="1"/>
  <c r="D34" i="1" s="1"/>
  <c r="D35" i="1" s="1"/>
  <c r="C31" i="1"/>
  <c r="C32" i="1" s="1"/>
  <c r="C34" i="1" s="1"/>
  <c r="C35" i="1" s="1"/>
  <c r="B31" i="1"/>
  <c r="B32" i="1" s="1"/>
  <c r="B34" i="1" s="1"/>
  <c r="B35" i="1" s="1"/>
  <c r="A31" i="1"/>
  <c r="A32" i="1" s="1"/>
  <c r="A34" i="1" s="1"/>
  <c r="A35" i="1" s="1"/>
  <c r="L6" i="1" l="1"/>
  <c r="L7" i="1" s="1"/>
  <c r="L8" i="1" s="1"/>
  <c r="L10" i="1" s="1"/>
  <c r="K6" i="1"/>
  <c r="K7" i="1" s="1"/>
  <c r="K8" i="1" s="1"/>
  <c r="K10" i="1" s="1"/>
  <c r="J6" i="1"/>
  <c r="J7" i="1" s="1"/>
  <c r="J8" i="1" s="1"/>
  <c r="J10" i="1" s="1"/>
  <c r="I6" i="1"/>
  <c r="I7" i="1" s="1"/>
  <c r="I8" i="1" s="1"/>
  <c r="I10" i="1" s="1"/>
  <c r="H6" i="1"/>
  <c r="H7" i="1" s="1"/>
  <c r="H8" i="1" s="1"/>
  <c r="H10" i="1" s="1"/>
  <c r="G6" i="1"/>
  <c r="G7" i="1" s="1"/>
  <c r="G8" i="1" s="1"/>
  <c r="G10" i="1" s="1"/>
  <c r="F6" i="1"/>
  <c r="F7" i="1" s="1"/>
  <c r="F8" i="1" s="1"/>
  <c r="F10" i="1" s="1"/>
  <c r="E6" i="1"/>
  <c r="E7" i="1" s="1"/>
  <c r="E8" i="1" s="1"/>
  <c r="E10" i="1" s="1"/>
  <c r="D6" i="1"/>
  <c r="D7" i="1" s="1"/>
  <c r="D8" i="1" s="1"/>
  <c r="D10" i="1" s="1"/>
  <c r="C6" i="1"/>
  <c r="C7" i="1" s="1"/>
  <c r="C8" i="1" s="1"/>
  <c r="C10" i="1" s="1"/>
  <c r="B6" i="1"/>
  <c r="B7" i="1" s="1"/>
  <c r="B8" i="1" s="1"/>
  <c r="B10" i="1" s="1"/>
  <c r="A6" i="1"/>
  <c r="A7" i="1" s="1"/>
  <c r="A8" i="1" s="1"/>
  <c r="A10" i="1" s="1"/>
  <c r="M6" i="1"/>
  <c r="M7" i="1" s="1"/>
  <c r="M8" i="1" s="1"/>
  <c r="M10" i="1" s="1"/>
  <c r="K11" i="1" l="1"/>
  <c r="C11" i="1"/>
  <c r="I11" i="1" l="1"/>
  <c r="I13" i="1" s="1"/>
  <c r="I14" i="1" s="1"/>
  <c r="I17" i="1" s="1"/>
  <c r="M11" i="1"/>
  <c r="M13" i="1" s="1"/>
  <c r="M14" i="1" s="1"/>
  <c r="M17" i="1" s="1"/>
  <c r="L11" i="1"/>
  <c r="L13" i="1" s="1"/>
  <c r="L14" i="1" s="1"/>
  <c r="L17" i="1" s="1"/>
  <c r="A11" i="1"/>
  <c r="A13" i="1" s="1"/>
  <c r="A14" i="1" s="1"/>
  <c r="A17" i="1" s="1"/>
  <c r="B11" i="1"/>
  <c r="B13" i="1" s="1"/>
  <c r="B14" i="1" s="1"/>
  <c r="B17" i="1" s="1"/>
  <c r="H11" i="1"/>
  <c r="H13" i="1" s="1"/>
  <c r="H14" i="1" s="1"/>
  <c r="H17" i="1" s="1"/>
  <c r="J11" i="1"/>
  <c r="J13" i="1" s="1"/>
  <c r="J14" i="1" s="1"/>
  <c r="J17" i="1" s="1"/>
  <c r="D11" i="1"/>
  <c r="D13" i="1" s="1"/>
  <c r="D14" i="1" s="1"/>
  <c r="D17" i="1" s="1"/>
  <c r="E11" i="1"/>
  <c r="E13" i="1" s="1"/>
  <c r="E14" i="1" s="1"/>
  <c r="E17" i="1" s="1"/>
  <c r="F11" i="1"/>
  <c r="F13" i="1" s="1"/>
  <c r="F14" i="1" s="1"/>
  <c r="F17" i="1" s="1"/>
  <c r="G11" i="1"/>
  <c r="G13" i="1" s="1"/>
  <c r="G14" i="1" s="1"/>
  <c r="G17" i="1" s="1"/>
  <c r="C13" i="1"/>
  <c r="K13" i="1"/>
  <c r="H19" i="1" l="1"/>
  <c r="A19" i="1"/>
  <c r="G19" i="1"/>
  <c r="B19" i="1"/>
  <c r="L19" i="1"/>
  <c r="M19" i="1"/>
  <c r="I19" i="1"/>
  <c r="F19" i="1"/>
  <c r="E19" i="1"/>
  <c r="D19" i="1"/>
  <c r="J19" i="1"/>
  <c r="K14" i="1"/>
  <c r="K17" i="1" s="1"/>
  <c r="C14" i="1"/>
  <c r="C17" i="1" s="1"/>
  <c r="C19" i="1" l="1"/>
  <c r="K19" i="1"/>
  <c r="I23" i="1" l="1"/>
  <c r="I25" i="1" s="1"/>
  <c r="I26" i="1" s="1"/>
  <c r="I27" i="1" s="1"/>
  <c r="I28" i="1" s="1"/>
  <c r="F23" i="1"/>
  <c r="F25" i="1" s="1"/>
  <c r="F26" i="1" s="1"/>
  <c r="F27" i="1" s="1"/>
  <c r="F28" i="1" s="1"/>
  <c r="J23" i="1"/>
  <c r="J25" i="1" s="1"/>
  <c r="J26" i="1" s="1"/>
  <c r="J27" i="1" s="1"/>
  <c r="J28" i="1" s="1"/>
  <c r="M23" i="1"/>
  <c r="M25" i="1" s="1"/>
  <c r="M26" i="1" s="1"/>
  <c r="M27" i="1" s="1"/>
  <c r="M28" i="1" s="1"/>
  <c r="E23" i="1"/>
  <c r="E25" i="1" s="1"/>
  <c r="E26" i="1" s="1"/>
  <c r="E27" i="1" s="1"/>
  <c r="E28" i="1" s="1"/>
  <c r="A23" i="1"/>
  <c r="A25" i="1" s="1"/>
  <c r="A26" i="1" s="1"/>
  <c r="A27" i="1" s="1"/>
  <c r="A28" i="1" s="1"/>
  <c r="B23" i="1"/>
  <c r="B25" i="1" s="1"/>
  <c r="B26" i="1" s="1"/>
  <c r="B27" i="1" s="1"/>
  <c r="B28" i="1" s="1"/>
  <c r="D23" i="1"/>
  <c r="D25" i="1" s="1"/>
  <c r="D26" i="1" s="1"/>
  <c r="D27" i="1" s="1"/>
  <c r="D28" i="1" s="1"/>
  <c r="H23" i="1"/>
  <c r="H25" i="1" s="1"/>
  <c r="H26" i="1" s="1"/>
  <c r="H27" i="1" s="1"/>
  <c r="H28" i="1" s="1"/>
  <c r="G23" i="1"/>
  <c r="G25" i="1" s="1"/>
  <c r="G26" i="1" s="1"/>
  <c r="G27" i="1" s="1"/>
  <c r="G28" i="1" s="1"/>
  <c r="L23" i="1"/>
  <c r="L25" i="1" s="1"/>
  <c r="L26" i="1" s="1"/>
  <c r="L27" i="1" s="1"/>
  <c r="L28" i="1" s="1"/>
  <c r="C23" i="1" l="1"/>
  <c r="C25" i="1" s="1"/>
  <c r="C26" i="1" s="1"/>
  <c r="C27" i="1" s="1"/>
  <c r="C28" i="1" s="1"/>
  <c r="K23" i="1"/>
  <c r="K25" i="1" s="1"/>
  <c r="K26" i="1" s="1"/>
  <c r="K27" i="1" s="1"/>
  <c r="K28" i="1" s="1"/>
  <c r="B49" i="1" l="1"/>
  <c r="B50" i="1" s="1"/>
  <c r="B51" i="1" s="1"/>
  <c r="B53" i="1" s="1"/>
  <c r="B54" i="1" s="1"/>
  <c r="F49" i="1"/>
  <c r="F50" i="1" s="1"/>
  <c r="F51" i="1" s="1"/>
  <c r="F53" i="1" s="1"/>
  <c r="F54" i="1" s="1"/>
  <c r="G49" i="1"/>
  <c r="G50" i="1" s="1"/>
  <c r="G51" i="1" s="1"/>
  <c r="G53" i="1" s="1"/>
  <c r="G54" i="1" s="1"/>
  <c r="I49" i="1"/>
  <c r="I50" i="1" s="1"/>
  <c r="I51" i="1" s="1"/>
  <c r="I53" i="1" s="1"/>
  <c r="I54" i="1" s="1"/>
  <c r="M49" i="1"/>
  <c r="M50" i="1" s="1"/>
  <c r="M51" i="1" s="1"/>
  <c r="M53" i="1" s="1"/>
  <c r="M54" i="1" s="1"/>
  <c r="E49" i="1"/>
  <c r="E50" i="1" s="1"/>
  <c r="E51" i="1" s="1"/>
  <c r="E53" i="1" s="1"/>
  <c r="E54" i="1" s="1"/>
  <c r="H49" i="1"/>
  <c r="H50" i="1" s="1"/>
  <c r="H51" i="1" s="1"/>
  <c r="H53" i="1" s="1"/>
  <c r="H54" i="1" s="1"/>
  <c r="A49" i="1"/>
  <c r="A50" i="1" s="1"/>
  <c r="A51" i="1" s="1"/>
  <c r="A53" i="1" s="1"/>
  <c r="A54" i="1" s="1"/>
  <c r="J49" i="1"/>
  <c r="J50" i="1" s="1"/>
  <c r="J51" i="1" s="1"/>
  <c r="J53" i="1" s="1"/>
  <c r="J54" i="1" s="1"/>
  <c r="D49" i="1"/>
  <c r="D50" i="1" s="1"/>
  <c r="D51" i="1" s="1"/>
  <c r="D53" i="1" s="1"/>
  <c r="D54" i="1" s="1"/>
  <c r="L49" i="1"/>
  <c r="L50" i="1" s="1"/>
  <c r="L51" i="1" s="1"/>
  <c r="L53" i="1" s="1"/>
  <c r="L54" i="1" s="1"/>
  <c r="L56" i="1" l="1"/>
  <c r="L57" i="1" s="1"/>
  <c r="L58" i="1" s="1"/>
  <c r="D56" i="1"/>
  <c r="D57" i="1" s="1"/>
  <c r="D58" i="1" s="1"/>
  <c r="H56" i="1"/>
  <c r="H57" i="1" s="1"/>
  <c r="H58" i="1" s="1"/>
  <c r="E56" i="1"/>
  <c r="E57" i="1" s="1"/>
  <c r="E58" i="1" s="1"/>
  <c r="M56" i="1"/>
  <c r="M57" i="1" s="1"/>
  <c r="M58" i="1" s="1"/>
  <c r="I56" i="1"/>
  <c r="I57" i="1" s="1"/>
  <c r="I58" i="1" s="1"/>
  <c r="G56" i="1"/>
  <c r="G57" i="1" s="1"/>
  <c r="G58" i="1" s="1"/>
  <c r="A56" i="1"/>
  <c r="A57" i="1" s="1"/>
  <c r="A58" i="1" s="1"/>
  <c r="F56" i="1"/>
  <c r="F57" i="1" s="1"/>
  <c r="F58" i="1" s="1"/>
  <c r="J56" i="1"/>
  <c r="J57" i="1" s="1"/>
  <c r="J58" i="1" s="1"/>
  <c r="B56" i="1"/>
  <c r="B57" i="1" s="1"/>
  <c r="B58" i="1" s="1"/>
  <c r="K49" i="1"/>
  <c r="K50" i="1" s="1"/>
  <c r="K51" i="1" s="1"/>
  <c r="K53" i="1" s="1"/>
  <c r="K54" i="1" s="1"/>
  <c r="C49" i="1"/>
  <c r="C50" i="1" s="1"/>
  <c r="C51" i="1" s="1"/>
  <c r="C53" i="1" s="1"/>
  <c r="C54" i="1" s="1"/>
  <c r="C56" i="1" l="1"/>
  <c r="C57" i="1" s="1"/>
  <c r="C58" i="1" s="1"/>
  <c r="K56" i="1"/>
  <c r="K57" i="1" s="1"/>
  <c r="K58" i="1" s="1"/>
  <c r="L59" i="1"/>
  <c r="L60" i="1" s="1"/>
  <c r="L62" i="1" s="1"/>
  <c r="L63" i="1" s="1"/>
  <c r="L67" i="1" s="1"/>
  <c r="H59" i="1"/>
  <c r="H60" i="1" s="1"/>
  <c r="H62" i="1" s="1"/>
  <c r="H63" i="1" s="1"/>
  <c r="H67" i="1" s="1"/>
  <c r="E59" i="1"/>
  <c r="E60" i="1" s="1"/>
  <c r="E62" i="1" s="1"/>
  <c r="E63" i="1" s="1"/>
  <c r="E67" i="1" s="1"/>
  <c r="J59" i="1"/>
  <c r="J60" i="1" s="1"/>
  <c r="J62" i="1" s="1"/>
  <c r="J63" i="1" s="1"/>
  <c r="J67" i="1" s="1"/>
  <c r="G59" i="1"/>
  <c r="G60" i="1" s="1"/>
  <c r="G62" i="1" s="1"/>
  <c r="G63" i="1" s="1"/>
  <c r="G67" i="1" s="1"/>
  <c r="B59" i="1"/>
  <c r="B60" i="1" s="1"/>
  <c r="B62" i="1" s="1"/>
  <c r="B63" i="1" s="1"/>
  <c r="B67" i="1" s="1"/>
  <c r="D59" i="1"/>
  <c r="D60" i="1" s="1"/>
  <c r="D62" i="1" s="1"/>
  <c r="D63" i="1" s="1"/>
  <c r="D67" i="1" s="1"/>
  <c r="F59" i="1"/>
  <c r="F60" i="1" s="1"/>
  <c r="F62" i="1" s="1"/>
  <c r="F63" i="1" s="1"/>
  <c r="F67" i="1" s="1"/>
  <c r="A59" i="1"/>
  <c r="A60" i="1" s="1"/>
  <c r="A62" i="1" s="1"/>
  <c r="A63" i="1" s="1"/>
  <c r="A67" i="1" s="1"/>
  <c r="M59" i="1"/>
  <c r="M60" i="1" s="1"/>
  <c r="M62" i="1" s="1"/>
  <c r="M63" i="1" s="1"/>
  <c r="M67" i="1" s="1"/>
  <c r="I59" i="1"/>
  <c r="I60" i="1" s="1"/>
  <c r="I62" i="1" s="1"/>
  <c r="I63" i="1" s="1"/>
  <c r="I67" i="1" s="1"/>
  <c r="K59" i="1" l="1"/>
  <c r="K60" i="1" s="1"/>
  <c r="K62" i="1" s="1"/>
  <c r="K63" i="1" s="1"/>
  <c r="K67" i="1" s="1"/>
  <c r="C59" i="1"/>
  <c r="C60" i="1" s="1"/>
  <c r="C62" i="1" s="1"/>
  <c r="C63" i="1" s="1"/>
  <c r="C67" i="1" s="1"/>
  <c r="M69" i="1" l="1"/>
  <c r="A69" i="1"/>
  <c r="F69" i="1"/>
  <c r="D69" i="1"/>
  <c r="B69" i="1"/>
  <c r="G69" i="1"/>
  <c r="J69" i="1"/>
  <c r="E69" i="1"/>
  <c r="H69" i="1"/>
  <c r="L69" i="1"/>
  <c r="I69" i="1"/>
  <c r="L70" i="1" l="1"/>
  <c r="L71" i="1" s="1"/>
  <c r="H70" i="1"/>
  <c r="H71" i="1" s="1"/>
  <c r="E70" i="1"/>
  <c r="E71" i="1" s="1"/>
  <c r="J70" i="1"/>
  <c r="J71" i="1" s="1"/>
  <c r="G70" i="1"/>
  <c r="G71" i="1" s="1"/>
  <c r="B70" i="1"/>
  <c r="B71" i="1" s="1"/>
  <c r="D70" i="1"/>
  <c r="D71" i="1" s="1"/>
  <c r="F70" i="1"/>
  <c r="F71" i="1" s="1"/>
  <c r="A70" i="1"/>
  <c r="A71" i="1" s="1"/>
  <c r="M70" i="1"/>
  <c r="M71" i="1" s="1"/>
  <c r="I70" i="1"/>
  <c r="I71" i="1" s="1"/>
  <c r="C69" i="1"/>
  <c r="K69" i="1"/>
  <c r="K70" i="1" l="1"/>
  <c r="K71" i="1" s="1"/>
  <c r="C70" i="1"/>
  <c r="C71" i="1" s="1"/>
  <c r="M84" i="1" l="1"/>
  <c r="M85" i="1" s="1"/>
  <c r="M86" i="1" s="1"/>
  <c r="M88" i="1" s="1"/>
  <c r="D84" i="1"/>
  <c r="D85" i="1" s="1"/>
  <c r="D86" i="1" s="1"/>
  <c r="D88" i="1" s="1"/>
  <c r="H84" i="1"/>
  <c r="H85" i="1" s="1"/>
  <c r="H86" i="1" s="1"/>
  <c r="H88" i="1" s="1"/>
  <c r="B84" i="1"/>
  <c r="B85" i="1" s="1"/>
  <c r="B86" i="1" s="1"/>
  <c r="B88" i="1" s="1"/>
  <c r="E84" i="1"/>
  <c r="E85" i="1" s="1"/>
  <c r="E86" i="1" s="1"/>
  <c r="E88" i="1" s="1"/>
  <c r="L84" i="1"/>
  <c r="L85" i="1" s="1"/>
  <c r="L86" i="1" s="1"/>
  <c r="L88" i="1" s="1"/>
  <c r="I84" i="1"/>
  <c r="I85" i="1" s="1"/>
  <c r="I86" i="1" s="1"/>
  <c r="I88" i="1" s="1"/>
  <c r="J84" i="1"/>
  <c r="J85" i="1" s="1"/>
  <c r="J86" i="1" s="1"/>
  <c r="J88" i="1" s="1"/>
  <c r="A84" i="1"/>
  <c r="A85" i="1" s="1"/>
  <c r="A86" i="1" s="1"/>
  <c r="A88" i="1" s="1"/>
  <c r="F84" i="1"/>
  <c r="F85" i="1" s="1"/>
  <c r="F86" i="1" s="1"/>
  <c r="F88" i="1" s="1"/>
  <c r="G84" i="1"/>
  <c r="G85" i="1" s="1"/>
  <c r="G86" i="1" s="1"/>
  <c r="G88" i="1" s="1"/>
  <c r="G90" i="1" l="1"/>
  <c r="F90" i="1"/>
  <c r="A90" i="1"/>
  <c r="J90" i="1"/>
  <c r="I90" i="1"/>
  <c r="L90" i="1"/>
  <c r="E90" i="1"/>
  <c r="B90" i="1"/>
  <c r="H90" i="1"/>
  <c r="D90" i="1"/>
  <c r="M90" i="1"/>
  <c r="C84" i="1"/>
  <c r="C85" i="1" s="1"/>
  <c r="C86" i="1" s="1"/>
  <c r="C88" i="1" s="1"/>
  <c r="K84" i="1"/>
  <c r="K85" i="1" s="1"/>
  <c r="K86" i="1" s="1"/>
  <c r="K88" i="1" s="1"/>
  <c r="K90" i="1" l="1"/>
  <c r="C90" i="1"/>
  <c r="G108" i="1"/>
  <c r="G109" i="1" s="1"/>
  <c r="G110" i="1" s="1"/>
  <c r="G111" i="1" s="1"/>
  <c r="G113" i="1" s="1"/>
  <c r="G114" i="1" s="1"/>
  <c r="D108" i="1"/>
  <c r="D109" i="1" s="1"/>
  <c r="D110" i="1" s="1"/>
  <c r="D111" i="1" s="1"/>
  <c r="D113" i="1" s="1"/>
  <c r="D114" i="1" s="1"/>
  <c r="E108" i="1"/>
  <c r="E109" i="1" s="1"/>
  <c r="E110" i="1" s="1"/>
  <c r="E111" i="1" s="1"/>
  <c r="E113" i="1" s="1"/>
  <c r="E114" i="1" s="1"/>
  <c r="B108" i="1"/>
  <c r="B109" i="1" s="1"/>
  <c r="B110" i="1" s="1"/>
  <c r="B111" i="1" s="1"/>
  <c r="B113" i="1" s="1"/>
  <c r="B114" i="1" s="1"/>
  <c r="F108" i="1"/>
  <c r="F109" i="1" s="1"/>
  <c r="F110" i="1" s="1"/>
  <c r="F111" i="1" s="1"/>
  <c r="F113" i="1" s="1"/>
  <c r="F114" i="1" s="1"/>
  <c r="L108" i="1"/>
  <c r="L109" i="1" s="1"/>
  <c r="L110" i="1" s="1"/>
  <c r="L111" i="1" s="1"/>
  <c r="L113" i="1" s="1"/>
  <c r="L114" i="1" s="1"/>
  <c r="I108" i="1"/>
  <c r="I109" i="1" s="1"/>
  <c r="I110" i="1" s="1"/>
  <c r="I111" i="1" s="1"/>
  <c r="I113" i="1" s="1"/>
  <c r="I114" i="1" s="1"/>
  <c r="A108" i="1"/>
  <c r="A109" i="1" s="1"/>
  <c r="A110" i="1" s="1"/>
  <c r="A111" i="1" s="1"/>
  <c r="A113" i="1" s="1"/>
  <c r="A114" i="1" s="1"/>
  <c r="H108" i="1"/>
  <c r="H109" i="1" s="1"/>
  <c r="H110" i="1" s="1"/>
  <c r="H111" i="1" s="1"/>
  <c r="H113" i="1" s="1"/>
  <c r="H114" i="1" s="1"/>
  <c r="J108" i="1"/>
  <c r="J109" i="1" s="1"/>
  <c r="J110" i="1" s="1"/>
  <c r="J111" i="1" s="1"/>
  <c r="J113" i="1" s="1"/>
  <c r="J114" i="1" s="1"/>
  <c r="M108" i="1"/>
  <c r="M109" i="1" s="1"/>
  <c r="M110" i="1" s="1"/>
  <c r="M111" i="1" s="1"/>
  <c r="M113" i="1" s="1"/>
  <c r="M114" i="1" s="1"/>
  <c r="C108" i="1" l="1"/>
  <c r="C109" i="1" s="1"/>
  <c r="C110" i="1" s="1"/>
  <c r="C111" i="1" s="1"/>
  <c r="C113" i="1" s="1"/>
  <c r="C114" i="1" s="1"/>
  <c r="K108" i="1"/>
  <c r="K109" i="1" s="1"/>
  <c r="K110" i="1" s="1"/>
  <c r="K111" i="1" s="1"/>
  <c r="K113" i="1" s="1"/>
  <c r="K114" i="1" s="1"/>
  <c r="E116" i="1"/>
  <c r="E117" i="1" s="1"/>
  <c r="L116" i="1"/>
  <c r="L117" i="1" s="1"/>
  <c r="F116" i="1"/>
  <c r="F117" i="1" s="1"/>
  <c r="G116" i="1"/>
  <c r="G117" i="1" s="1"/>
  <c r="H116" i="1"/>
  <c r="H117" i="1" s="1"/>
  <c r="M116" i="1"/>
  <c r="M117" i="1" s="1"/>
  <c r="A116" i="1"/>
  <c r="A117" i="1" s="1"/>
  <c r="J116" i="1"/>
  <c r="J117" i="1" s="1"/>
  <c r="B116" i="1"/>
  <c r="B117" i="1" s="1"/>
  <c r="I116" i="1"/>
  <c r="I117" i="1" s="1"/>
  <c r="D116" i="1"/>
  <c r="D117" i="1" s="1"/>
  <c r="A121" i="1" l="1"/>
  <c r="A123" i="1" s="1"/>
  <c r="A124" i="1" s="1"/>
  <c r="A126" i="1" s="1"/>
  <c r="A127" i="1" s="1"/>
  <c r="A128" i="1" s="1"/>
  <c r="A129" i="1" s="1"/>
  <c r="D121" i="1"/>
  <c r="D123" i="1" s="1"/>
  <c r="D124" i="1" s="1"/>
  <c r="D126" i="1" s="1"/>
  <c r="D127" i="1" s="1"/>
  <c r="D128" i="1" s="1"/>
  <c r="D129" i="1" s="1"/>
  <c r="E121" i="1"/>
  <c r="E123" i="1" s="1"/>
  <c r="E124" i="1" s="1"/>
  <c r="E126" i="1" s="1"/>
  <c r="E127" i="1" s="1"/>
  <c r="E128" i="1" s="1"/>
  <c r="E129" i="1" s="1"/>
  <c r="J121" i="1"/>
  <c r="J123" i="1" s="1"/>
  <c r="J124" i="1" s="1"/>
  <c r="J126" i="1" s="1"/>
  <c r="J127" i="1" s="1"/>
  <c r="J128" i="1" s="1"/>
  <c r="J129" i="1" s="1"/>
  <c r="M121" i="1"/>
  <c r="M123" i="1" s="1"/>
  <c r="M124" i="1" s="1"/>
  <c r="M126" i="1" s="1"/>
  <c r="M127" i="1" s="1"/>
  <c r="M128" i="1" s="1"/>
  <c r="M129" i="1" s="1"/>
  <c r="H121" i="1"/>
  <c r="H123" i="1" s="1"/>
  <c r="H124" i="1" s="1"/>
  <c r="H126" i="1" s="1"/>
  <c r="H127" i="1" s="1"/>
  <c r="H128" i="1" s="1"/>
  <c r="H129" i="1" s="1"/>
  <c r="G121" i="1"/>
  <c r="G123" i="1" s="1"/>
  <c r="G124" i="1" s="1"/>
  <c r="G126" i="1" s="1"/>
  <c r="G127" i="1" s="1"/>
  <c r="G128" i="1" s="1"/>
  <c r="G129" i="1" s="1"/>
  <c r="F121" i="1"/>
  <c r="F123" i="1" s="1"/>
  <c r="F124" i="1" s="1"/>
  <c r="F126" i="1" s="1"/>
  <c r="F127" i="1" s="1"/>
  <c r="F128" i="1" s="1"/>
  <c r="F129" i="1" s="1"/>
  <c r="L121" i="1"/>
  <c r="L123" i="1" s="1"/>
  <c r="L124" i="1" s="1"/>
  <c r="L126" i="1" s="1"/>
  <c r="L127" i="1" s="1"/>
  <c r="L128" i="1" s="1"/>
  <c r="L129" i="1" s="1"/>
  <c r="I121" i="1"/>
  <c r="I123" i="1" s="1"/>
  <c r="I124" i="1" s="1"/>
  <c r="I126" i="1" s="1"/>
  <c r="I127" i="1" s="1"/>
  <c r="I128" i="1" s="1"/>
  <c r="I129" i="1" s="1"/>
  <c r="B121" i="1"/>
  <c r="B123" i="1" s="1"/>
  <c r="B124" i="1" s="1"/>
  <c r="B126" i="1" s="1"/>
  <c r="B127" i="1" s="1"/>
  <c r="B128" i="1" s="1"/>
  <c r="B129" i="1" s="1"/>
  <c r="C116" i="1"/>
  <c r="C117" i="1" s="1"/>
  <c r="K116" i="1"/>
  <c r="K117" i="1" s="1"/>
  <c r="B135" i="1" l="1"/>
  <c r="B136" i="1" s="1"/>
  <c r="B137" i="1" s="1"/>
  <c r="B138" i="1" s="1"/>
  <c r="B139" i="1" s="1"/>
  <c r="B141" i="1" s="1"/>
  <c r="B142" i="1" s="1"/>
  <c r="B144" i="1" s="1"/>
  <c r="B145" i="1" s="1"/>
  <c r="B146" i="1" s="1"/>
  <c r="B147" i="1" s="1"/>
  <c r="B130" i="1"/>
  <c r="G135" i="1"/>
  <c r="G136" i="1" s="1"/>
  <c r="G137" i="1" s="1"/>
  <c r="G138" i="1" s="1"/>
  <c r="G139" i="1" s="1"/>
  <c r="G141" i="1" s="1"/>
  <c r="G142" i="1" s="1"/>
  <c r="G144" i="1" s="1"/>
  <c r="G145" i="1" s="1"/>
  <c r="G146" i="1" s="1"/>
  <c r="G147" i="1" s="1"/>
  <c r="G130" i="1"/>
  <c r="H135" i="1"/>
  <c r="H136" i="1" s="1"/>
  <c r="H137" i="1" s="1"/>
  <c r="H138" i="1" s="1"/>
  <c r="H139" i="1" s="1"/>
  <c r="H141" i="1" s="1"/>
  <c r="H142" i="1" s="1"/>
  <c r="H144" i="1" s="1"/>
  <c r="H145" i="1" s="1"/>
  <c r="H146" i="1" s="1"/>
  <c r="H147" i="1" s="1"/>
  <c r="H130" i="1"/>
  <c r="M135" i="1"/>
  <c r="M136" i="1" s="1"/>
  <c r="M137" i="1" s="1"/>
  <c r="M138" i="1" s="1"/>
  <c r="M139" i="1" s="1"/>
  <c r="M141" i="1" s="1"/>
  <c r="M142" i="1" s="1"/>
  <c r="M144" i="1" s="1"/>
  <c r="M145" i="1" s="1"/>
  <c r="M146" i="1" s="1"/>
  <c r="M147" i="1" s="1"/>
  <c r="M130" i="1"/>
  <c r="J135" i="1"/>
  <c r="J136" i="1" s="1"/>
  <c r="J137" i="1" s="1"/>
  <c r="J138" i="1" s="1"/>
  <c r="J139" i="1" s="1"/>
  <c r="J141" i="1" s="1"/>
  <c r="J142" i="1" s="1"/>
  <c r="J144" i="1" s="1"/>
  <c r="J145" i="1" s="1"/>
  <c r="J146" i="1" s="1"/>
  <c r="J147" i="1" s="1"/>
  <c r="J130" i="1"/>
  <c r="I135" i="1"/>
  <c r="I136" i="1" s="1"/>
  <c r="I137" i="1" s="1"/>
  <c r="I138" i="1" s="1"/>
  <c r="I139" i="1" s="1"/>
  <c r="I141" i="1" s="1"/>
  <c r="I142" i="1" s="1"/>
  <c r="I144" i="1" s="1"/>
  <c r="I145" i="1" s="1"/>
  <c r="I146" i="1" s="1"/>
  <c r="I147" i="1" s="1"/>
  <c r="I130" i="1"/>
  <c r="E135" i="1"/>
  <c r="E136" i="1" s="1"/>
  <c r="E137" i="1" s="1"/>
  <c r="E138" i="1" s="1"/>
  <c r="E139" i="1" s="1"/>
  <c r="E141" i="1" s="1"/>
  <c r="E142" i="1" s="1"/>
  <c r="E144" i="1" s="1"/>
  <c r="E145" i="1" s="1"/>
  <c r="E146" i="1" s="1"/>
  <c r="E147" i="1" s="1"/>
  <c r="E130" i="1"/>
  <c r="F135" i="1"/>
  <c r="F136" i="1" s="1"/>
  <c r="F137" i="1" s="1"/>
  <c r="F138" i="1" s="1"/>
  <c r="F139" i="1" s="1"/>
  <c r="F141" i="1" s="1"/>
  <c r="F142" i="1" s="1"/>
  <c r="F144" i="1" s="1"/>
  <c r="F145" i="1" s="1"/>
  <c r="F146" i="1" s="1"/>
  <c r="F147" i="1" s="1"/>
  <c r="F130" i="1"/>
  <c r="D135" i="1"/>
  <c r="D136" i="1" s="1"/>
  <c r="D137" i="1" s="1"/>
  <c r="D138" i="1" s="1"/>
  <c r="D139" i="1" s="1"/>
  <c r="D141" i="1" s="1"/>
  <c r="D142" i="1" s="1"/>
  <c r="D144" i="1" s="1"/>
  <c r="D145" i="1" s="1"/>
  <c r="D146" i="1" s="1"/>
  <c r="D147" i="1" s="1"/>
  <c r="D130" i="1"/>
  <c r="L135" i="1"/>
  <c r="L136" i="1" s="1"/>
  <c r="L137" i="1" s="1"/>
  <c r="L138" i="1" s="1"/>
  <c r="L139" i="1" s="1"/>
  <c r="L141" i="1" s="1"/>
  <c r="L142" i="1" s="1"/>
  <c r="L144" i="1" s="1"/>
  <c r="L145" i="1" s="1"/>
  <c r="L146" i="1" s="1"/>
  <c r="L147" i="1" s="1"/>
  <c r="L130" i="1"/>
  <c r="A135" i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30" i="1"/>
  <c r="K121" i="1"/>
  <c r="K123" i="1" s="1"/>
  <c r="K124" i="1" s="1"/>
  <c r="K126" i="1" s="1"/>
  <c r="K127" i="1" s="1"/>
  <c r="K128" i="1" s="1"/>
  <c r="K129" i="1" s="1"/>
  <c r="C121" i="1"/>
  <c r="C123" i="1" s="1"/>
  <c r="C124" i="1" s="1"/>
  <c r="C126" i="1" s="1"/>
  <c r="C127" i="1" s="1"/>
  <c r="C128" i="1" s="1"/>
  <c r="C129" i="1" s="1"/>
  <c r="I149" i="1" l="1"/>
  <c r="I150" i="1" s="1"/>
  <c r="J149" i="1"/>
  <c r="J150" i="1" s="1"/>
  <c r="M149" i="1"/>
  <c r="M150" i="1" s="1"/>
  <c r="L149" i="1"/>
  <c r="L150" i="1" s="1"/>
  <c r="H149" i="1"/>
  <c r="H150" i="1" s="1"/>
  <c r="D149" i="1"/>
  <c r="D150" i="1" s="1"/>
  <c r="A149" i="1"/>
  <c r="A150" i="1" s="1"/>
  <c r="G149" i="1"/>
  <c r="G150" i="1" s="1"/>
  <c r="F149" i="1"/>
  <c r="F150" i="1" s="1"/>
  <c r="F162" i="1" s="1"/>
  <c r="F164" i="1" s="1"/>
  <c r="F165" i="1" s="1"/>
  <c r="F166" i="1" s="1"/>
  <c r="F167" i="1" s="1"/>
  <c r="E149" i="1"/>
  <c r="E150" i="1" s="1"/>
  <c r="B149" i="1"/>
  <c r="B150" i="1" s="1"/>
  <c r="K135" i="1"/>
  <c r="K136" i="1" s="1"/>
  <c r="K137" i="1" s="1"/>
  <c r="K138" i="1" s="1"/>
  <c r="K139" i="1" s="1"/>
  <c r="K141" i="1" s="1"/>
  <c r="K142" i="1" s="1"/>
  <c r="K144" i="1" s="1"/>
  <c r="K145" i="1" s="1"/>
  <c r="K146" i="1" s="1"/>
  <c r="K147" i="1" s="1"/>
  <c r="K130" i="1"/>
  <c r="C135" i="1"/>
  <c r="C136" i="1" s="1"/>
  <c r="C137" i="1" s="1"/>
  <c r="C138" i="1" s="1"/>
  <c r="C139" i="1" s="1"/>
  <c r="C141" i="1" s="1"/>
  <c r="C142" i="1" s="1"/>
  <c r="C144" i="1" s="1"/>
  <c r="C145" i="1" s="1"/>
  <c r="C146" i="1" s="1"/>
  <c r="C147" i="1" s="1"/>
  <c r="C130" i="1"/>
  <c r="F169" i="1" l="1"/>
  <c r="E162" i="1"/>
  <c r="E164" i="1" s="1"/>
  <c r="E165" i="1" s="1"/>
  <c r="E166" i="1" s="1"/>
  <c r="E167" i="1" s="1"/>
  <c r="E151" i="1"/>
  <c r="L162" i="1"/>
  <c r="L164" i="1" s="1"/>
  <c r="L165" i="1" s="1"/>
  <c r="L166" i="1" s="1"/>
  <c r="L167" i="1" s="1"/>
  <c r="L151" i="1"/>
  <c r="D162" i="1"/>
  <c r="D164" i="1" s="1"/>
  <c r="D165" i="1" s="1"/>
  <c r="D166" i="1" s="1"/>
  <c r="D167" i="1" s="1"/>
  <c r="D151" i="1"/>
  <c r="M162" i="1"/>
  <c r="M164" i="1" s="1"/>
  <c r="M165" i="1" s="1"/>
  <c r="M166" i="1" s="1"/>
  <c r="M167" i="1" s="1"/>
  <c r="M151" i="1"/>
  <c r="B162" i="1"/>
  <c r="B164" i="1" s="1"/>
  <c r="B165" i="1" s="1"/>
  <c r="B166" i="1" s="1"/>
  <c r="B167" i="1" s="1"/>
  <c r="B151" i="1"/>
  <c r="G162" i="1"/>
  <c r="G164" i="1" s="1"/>
  <c r="G165" i="1" s="1"/>
  <c r="G166" i="1" s="1"/>
  <c r="G167" i="1" s="1"/>
  <c r="G151" i="1"/>
  <c r="H162" i="1"/>
  <c r="H164" i="1" s="1"/>
  <c r="H165" i="1" s="1"/>
  <c r="H166" i="1" s="1"/>
  <c r="H167" i="1" s="1"/>
  <c r="H151" i="1"/>
  <c r="J164" i="1"/>
  <c r="J165" i="1" s="1"/>
  <c r="J166" i="1" s="1"/>
  <c r="J167" i="1" s="1"/>
  <c r="J151" i="1"/>
  <c r="A162" i="1"/>
  <c r="A164" i="1" s="1"/>
  <c r="A165" i="1" s="1"/>
  <c r="A166" i="1" s="1"/>
  <c r="A167" i="1" s="1"/>
  <c r="A151" i="1"/>
  <c r="I162" i="1"/>
  <c r="I164" i="1" s="1"/>
  <c r="I165" i="1" s="1"/>
  <c r="I166" i="1" s="1"/>
  <c r="I167" i="1" s="1"/>
  <c r="I151" i="1"/>
  <c r="C149" i="1"/>
  <c r="C150" i="1" s="1"/>
  <c r="K149" i="1"/>
  <c r="K150" i="1" s="1"/>
  <c r="F151" i="1"/>
  <c r="F174" i="1" l="1"/>
  <c r="F175" i="1" s="1"/>
  <c r="F176" i="1" s="1"/>
  <c r="F170" i="1"/>
  <c r="M169" i="1"/>
  <c r="B169" i="1"/>
  <c r="D169" i="1"/>
  <c r="L169" i="1"/>
  <c r="A169" i="1"/>
  <c r="A170" i="1" s="1"/>
  <c r="I169" i="1"/>
  <c r="E169" i="1"/>
  <c r="H169" i="1"/>
  <c r="J169" i="1"/>
  <c r="G169" i="1"/>
  <c r="C162" i="1"/>
  <c r="C164" i="1" s="1"/>
  <c r="C165" i="1" s="1"/>
  <c r="C166" i="1" s="1"/>
  <c r="C167" i="1" s="1"/>
  <c r="C151" i="1"/>
  <c r="K162" i="1"/>
  <c r="K164" i="1" s="1"/>
  <c r="K165" i="1" s="1"/>
  <c r="K166" i="1" s="1"/>
  <c r="K167" i="1" s="1"/>
  <c r="K151" i="1"/>
  <c r="H174" i="1" l="1"/>
  <c r="H175" i="1" s="1"/>
  <c r="H176" i="1" s="1"/>
  <c r="H170" i="1"/>
  <c r="L174" i="1"/>
  <c r="L175" i="1" s="1"/>
  <c r="L176" i="1" s="1"/>
  <c r="L170" i="1"/>
  <c r="E174" i="1"/>
  <c r="E175" i="1" s="1"/>
  <c r="E176" i="1" s="1"/>
  <c r="E170" i="1"/>
  <c r="D174" i="1"/>
  <c r="D175" i="1" s="1"/>
  <c r="D176" i="1" s="1"/>
  <c r="D170" i="1"/>
  <c r="G174" i="1"/>
  <c r="G175" i="1" s="1"/>
  <c r="G176" i="1" s="1"/>
  <c r="G170" i="1"/>
  <c r="A174" i="1"/>
  <c r="A175" i="1" s="1"/>
  <c r="A176" i="1" s="1"/>
  <c r="B174" i="1"/>
  <c r="B175" i="1" s="1"/>
  <c r="B176" i="1" s="1"/>
  <c r="B170" i="1"/>
  <c r="M174" i="1"/>
  <c r="M175" i="1" s="1"/>
  <c r="M176" i="1" s="1"/>
  <c r="M170" i="1"/>
  <c r="J174" i="1"/>
  <c r="J175" i="1" s="1"/>
  <c r="J176" i="1" s="1"/>
  <c r="J170" i="1"/>
  <c r="I174" i="1"/>
  <c r="I175" i="1" s="1"/>
  <c r="I176" i="1" s="1"/>
  <c r="I170" i="1"/>
  <c r="K169" i="1"/>
  <c r="C169" i="1"/>
  <c r="C174" i="1" l="1"/>
  <c r="C175" i="1" s="1"/>
  <c r="C176" i="1" s="1"/>
  <c r="C170" i="1"/>
  <c r="K174" i="1"/>
  <c r="K175" i="1" s="1"/>
  <c r="K176" i="1" s="1"/>
  <c r="K170" i="1"/>
</calcChain>
</file>

<file path=xl/sharedStrings.xml><?xml version="1.0" encoding="utf-8"?>
<sst xmlns="http://schemas.openxmlformats.org/spreadsheetml/2006/main" count="456" uniqueCount="370">
  <si>
    <t>USA/ Canada PDT</t>
  </si>
  <si>
    <t>USA/ Canada CDT</t>
  </si>
  <si>
    <t>USA/ Canada EDT</t>
  </si>
  <si>
    <t>UK/ Ireland/ Nigeria</t>
  </si>
  <si>
    <t>Europe/ SA</t>
  </si>
  <si>
    <t>Dubai/ Tbilisi</t>
  </si>
  <si>
    <t>Pakistan</t>
  </si>
  <si>
    <t>India</t>
  </si>
  <si>
    <t>Malaysia/ Philippines</t>
  </si>
  <si>
    <t>Australia AEST</t>
  </si>
  <si>
    <t>NZ</t>
  </si>
  <si>
    <t>UTC</t>
  </si>
  <si>
    <t>Americas</t>
  </si>
  <si>
    <t>Keynotes, Papers, Digital Showcases, Workshops, Posters</t>
  </si>
  <si>
    <t>Presenter(s)</t>
  </si>
  <si>
    <t>Parallel sessions (US/Can/Carib. only)</t>
  </si>
  <si>
    <t>Day 1 July 31st (Wednesday) (AUS/NZ/Asia)</t>
  </si>
  <si>
    <t>Conference Welcome (20 min)</t>
  </si>
  <si>
    <t>Jim Wilkinson, IUT President</t>
  </si>
  <si>
    <t>Keynote 1 (Aus/NZ/Asia) (60 min)</t>
  </si>
  <si>
    <t>Higher Education's Purpose: But a Slave to Memory?</t>
  </si>
  <si>
    <t>Jonathan Powles</t>
  </si>
  <si>
    <r>
      <rPr>
        <b/>
        <sz val="11"/>
        <color theme="1"/>
        <rFont val="Calibri"/>
        <family val="2"/>
        <scheme val="minor"/>
      </rPr>
      <t>Keynote 1</t>
    </r>
    <r>
      <rPr>
        <sz val="11"/>
        <color theme="1"/>
        <rFont val="Calibri"/>
        <family val="2"/>
        <scheme val="minor"/>
      </rPr>
      <t xml:space="preserve"> discussion (30 min)</t>
    </r>
  </si>
  <si>
    <r>
      <rPr>
        <b/>
        <sz val="11"/>
        <color theme="1"/>
        <rFont val="Calibri"/>
        <family val="2"/>
        <scheme val="minor"/>
      </rPr>
      <t>Break</t>
    </r>
    <r>
      <rPr>
        <sz val="11"/>
        <color theme="1"/>
        <rFont val="Calibri"/>
        <family val="2"/>
        <scheme val="minor"/>
      </rPr>
      <t xml:space="preserve"> (40 min)</t>
    </r>
  </si>
  <si>
    <t>Digital Showcase 1 (60 min) Engaging Our Students</t>
  </si>
  <si>
    <t>Digital Showcase: Watch Parties: Showcasing Video Resources in Face-to-Face Sessions (60 min)</t>
  </si>
  <si>
    <t>Kai Lin Ong, Thomas Wong, Agnes Siok Inn Tan, Chia Ping Lee</t>
  </si>
  <si>
    <r>
      <rPr>
        <b/>
        <sz val="11"/>
        <color theme="1"/>
        <rFont val="Calibri"/>
        <family val="2"/>
        <scheme val="minor"/>
      </rPr>
      <t>Break</t>
    </r>
    <r>
      <rPr>
        <sz val="11"/>
        <color theme="1"/>
        <rFont val="Calibri"/>
        <family val="2"/>
        <scheme val="minor"/>
      </rPr>
      <t xml:space="preserve"> (30 min)</t>
    </r>
  </si>
  <si>
    <t>Roundtable 1 (60 min) Improving Institutional Professional Development</t>
  </si>
  <si>
    <t>A MOOC for Institutional Development</t>
  </si>
  <si>
    <t>Agnes Bosanquet &amp; Marina Harvey</t>
  </si>
  <si>
    <t>End of Day 1 (Aus/NZ/Asia)</t>
  </si>
  <si>
    <t>Day 1 July 31st (Wednesday) (Eur/Africa/M. East)</t>
  </si>
  <si>
    <t>Workshop 1 (60 min) Engaging Our Students</t>
  </si>
  <si>
    <t>Learning Beyond the Final Grades: A Reflective Debrief Toolkit for Graduates</t>
  </si>
  <si>
    <t>Elizabeth Black &amp; Marie McQuade</t>
  </si>
  <si>
    <t>Break (30 min)</t>
  </si>
  <si>
    <t>Digital Showcase 2 (60 min) Advances in Assessment</t>
  </si>
  <si>
    <t>Everything Compares to You: Development and evaluation of an Online Comparative Judgement Application for Assessment</t>
  </si>
  <si>
    <t>Sean Henry Goodman, Terry Gleave &amp; Susan Canning</t>
  </si>
  <si>
    <t>Break (40 min)</t>
  </si>
  <si>
    <t>Paper session 1 (90 min) Engaging Our Students</t>
  </si>
  <si>
    <t>Adjusting the Teaching Pattern to Make the Study Process Suitable for Gen Z</t>
  </si>
  <si>
    <t>Oleksandr Menshykov &amp; Marina Menshykova</t>
  </si>
  <si>
    <t>Maximizing Student Learning in Limited Lab Contact: Strategies for Continuous Educational Engagement</t>
  </si>
  <si>
    <t>Nawroz Kareem</t>
  </si>
  <si>
    <t>Encouraging Growth Mindsets through AI-Informed Teaching and Learning</t>
  </si>
  <si>
    <t>Anita Campbell</t>
  </si>
  <si>
    <r>
      <rPr>
        <b/>
        <sz val="11"/>
        <color theme="1"/>
        <rFont val="Calibri"/>
        <family val="2"/>
        <scheme val="minor"/>
      </rPr>
      <t>Paper session 1</t>
    </r>
    <r>
      <rPr>
        <sz val="11"/>
        <color theme="1"/>
        <rFont val="Calibri"/>
        <family val="2"/>
        <scheme val="minor"/>
      </rPr>
      <t xml:space="preserve"> discussion (30 min)</t>
    </r>
  </si>
  <si>
    <t>Keynote 2 (Eur/Africa/M. East) (60 min)</t>
  </si>
  <si>
    <t>Compassion as the Foundation of Higher Education's Future</t>
  </si>
  <si>
    <t>Anna Sedda</t>
  </si>
  <si>
    <r>
      <t xml:space="preserve">Keynote 2 </t>
    </r>
    <r>
      <rPr>
        <sz val="11"/>
        <color theme="1"/>
        <rFont val="Calibri"/>
        <family val="2"/>
        <scheme val="minor"/>
      </rPr>
      <t>discussion (30 min)</t>
    </r>
  </si>
  <si>
    <t>Roundtable 2 (60 min) Advances in Assessment</t>
  </si>
  <si>
    <t>Is the Traditional Language of Assessment Still Fit for Purpose?</t>
  </si>
  <si>
    <t>Laura Bennett &amp; Cathy Minett-Smith</t>
  </si>
  <si>
    <t>End of Day 1 (Eur/Africa/M. East)</t>
  </si>
  <si>
    <t>Day 1 July 31st (Wednesday) (US/Can/Carib.)</t>
  </si>
  <si>
    <t>Registration and coffee</t>
  </si>
  <si>
    <t>in person</t>
  </si>
  <si>
    <t>Keynote 3 (US/Can/Carib.) (60 min)</t>
  </si>
  <si>
    <t>Reimaging Education by Centring Learning</t>
  </si>
  <si>
    <t>Andrew Daire</t>
  </si>
  <si>
    <r>
      <t xml:space="preserve">Keynote 3 </t>
    </r>
    <r>
      <rPr>
        <sz val="11"/>
        <color theme="1"/>
        <rFont val="Calibri"/>
        <family val="2"/>
        <scheme val="minor"/>
      </rPr>
      <t>discussion (30 min)</t>
    </r>
  </si>
  <si>
    <t>Break (10 min)</t>
  </si>
  <si>
    <t>Workshop 2 (60 min) Foundational Concepts</t>
  </si>
  <si>
    <t>Workshop 3 (60 min) Higher Education's Purpose</t>
  </si>
  <si>
    <t>Workshop 4 (60 min) Improving Institutional Professional Development</t>
  </si>
  <si>
    <t>Workshop 5 (60 min) Advances in Assessment</t>
  </si>
  <si>
    <t>Inclusive Hospitality in Teaching: Design, Deliver, and Discover</t>
  </si>
  <si>
    <t>Brad Garner</t>
  </si>
  <si>
    <t>Fostering a Sense of Belonging through Linguistic Justice</t>
  </si>
  <si>
    <t>Tom Vollman &amp; Krystia Nora</t>
  </si>
  <si>
    <t>Departmenal Mentoring and Professional Development: Small Scale for Institutional Support</t>
  </si>
  <si>
    <t>Nicholle Schuelke</t>
  </si>
  <si>
    <t>Competency-Based Assessment for Student Growth and Learning</t>
  </si>
  <si>
    <t>Seth Marie Westfall</t>
  </si>
  <si>
    <t>Lunch (60 min)</t>
  </si>
  <si>
    <t>Paper session 2 (90 min) Foundational Concepts</t>
  </si>
  <si>
    <t>Paper session 3 (90 min) Foundational Concepts</t>
  </si>
  <si>
    <t>Paper session 4 (90 min) Foundational Concepts</t>
  </si>
  <si>
    <t>Getting to Scale with Better Teaching and Learning in Higher Education</t>
  </si>
  <si>
    <t>Greg Auhl &amp; Alan Bain</t>
  </si>
  <si>
    <t>HIPs Quality Features Tools and Metrics: Scaling Sustainable Progress Toward Closing the Achievement Gap</t>
  </si>
  <si>
    <t>Connie Schroeder</t>
  </si>
  <si>
    <t>History of Early Childhood Education in the US: researching, Utilizing, Teaching</t>
  </si>
  <si>
    <t>Blythe Hinitz &amp; Betty Liebovich</t>
  </si>
  <si>
    <t>Integrating Can-Do Statements in College-level Classes: A Pedagogical Approach</t>
  </si>
  <si>
    <t>Soyeon Lee</t>
  </si>
  <si>
    <t>Playing Around with Research Methods: Games to Teach Study Design and Analysis</t>
  </si>
  <si>
    <t>Rose Hennessy Garza</t>
  </si>
  <si>
    <t>History of Early Education in the United States: A Case Study from the 1950s</t>
  </si>
  <si>
    <t>Judith Mikkelson</t>
  </si>
  <si>
    <t>Teaching about the Evidential Nature of Our Knowledge: An Unchosen Insight of Aristotle</t>
  </si>
  <si>
    <t>Don Faust</t>
  </si>
  <si>
    <t>Evaluating the effectiveness of Task-Based Language Teaching in the Spanish Learning Classroom</t>
  </si>
  <si>
    <t>Claudia Fernández</t>
  </si>
  <si>
    <t>History of Early Education in the U.S: Stories of Diversity</t>
  </si>
  <si>
    <t>Ana Berdecia</t>
  </si>
  <si>
    <r>
      <rPr>
        <b/>
        <sz val="11"/>
        <color theme="1"/>
        <rFont val="Calibri"/>
        <family val="2"/>
        <scheme val="minor"/>
      </rPr>
      <t>Paper session 2</t>
    </r>
    <r>
      <rPr>
        <sz val="11"/>
        <color theme="1"/>
        <rFont val="Calibri"/>
        <family val="2"/>
        <scheme val="minor"/>
      </rPr>
      <t xml:space="preserve"> discussion (30 min)</t>
    </r>
  </si>
  <si>
    <r>
      <rPr>
        <b/>
        <sz val="11"/>
        <color theme="1"/>
        <rFont val="Calibri"/>
        <family val="2"/>
        <scheme val="minor"/>
      </rPr>
      <t>Paper session 3</t>
    </r>
    <r>
      <rPr>
        <sz val="11"/>
        <color theme="1"/>
        <rFont val="Calibri"/>
        <family val="2"/>
        <scheme val="minor"/>
      </rPr>
      <t xml:space="preserve"> discussion (30 min)</t>
    </r>
  </si>
  <si>
    <r>
      <rPr>
        <b/>
        <sz val="11"/>
        <color theme="1"/>
        <rFont val="Calibri"/>
        <family val="2"/>
        <scheme val="minor"/>
      </rPr>
      <t>Paper session 4</t>
    </r>
    <r>
      <rPr>
        <sz val="11"/>
        <color theme="1"/>
        <rFont val="Calibri"/>
        <family val="2"/>
        <scheme val="minor"/>
      </rPr>
      <t xml:space="preserve"> discussion (30 min)</t>
    </r>
  </si>
  <si>
    <t>Coffee Break and Poster Session (45 min)</t>
  </si>
  <si>
    <t>Workshop 6 (60 min) Advances in Assessment</t>
  </si>
  <si>
    <t>Workshop 7 (60 min) Engaging Our Students</t>
  </si>
  <si>
    <t>Workshop 8 (60 min) Engaging Our Students</t>
  </si>
  <si>
    <t>Imagining Compassionate Assessment</t>
  </si>
  <si>
    <t>Liz Bunting &amp; Neil Currant</t>
  </si>
  <si>
    <t>Pop-ups for Engagement: A Means to Integrate Entrepreneurial Thinking and Mindset into Course Design</t>
  </si>
  <si>
    <t>Joan Shapiro Beigh, Ilya Avdeev &amp; Tiera Trammell</t>
  </si>
  <si>
    <t>Teaching through Conflict: Transform Challenging Moments into Learning Opportunities</t>
  </si>
  <si>
    <t>MacDonald, Sarah</t>
  </si>
  <si>
    <t>End of Day 1 (US/Can/Carib.)</t>
  </si>
  <si>
    <t>End of Day 1</t>
  </si>
  <si>
    <t>Day 2  August 1st (Thursday) (Aus/NZ/Asia)</t>
  </si>
  <si>
    <t>Announcements and updates</t>
  </si>
  <si>
    <t>TBA</t>
  </si>
  <si>
    <t>Paper Session 5 (60 min) Engaging Our Students</t>
  </si>
  <si>
    <t>Paper: Investigating Students’ Perspectives on the Use of Quizzes as a Teaching Tool in Accounting Classroom (30 min)</t>
  </si>
  <si>
    <t>Saat, Nastasya</t>
  </si>
  <si>
    <t>The Use of Instagram to Engage Students in a Business Management Project</t>
  </si>
  <si>
    <t>Jayamalar Francis</t>
  </si>
  <si>
    <r>
      <rPr>
        <b/>
        <sz val="11"/>
        <color theme="1"/>
        <rFont val="Calibri"/>
        <family val="2"/>
        <scheme val="minor"/>
      </rPr>
      <t xml:space="preserve">Paper Session 5 </t>
    </r>
    <r>
      <rPr>
        <sz val="11"/>
        <color theme="1"/>
        <rFont val="Calibri"/>
        <family val="2"/>
        <scheme val="minor"/>
      </rPr>
      <t>discussion (30 min)</t>
    </r>
  </si>
  <si>
    <t xml:space="preserve">      </t>
  </si>
  <si>
    <t>Workshop 9 (90 min) Foundational Concepts</t>
  </si>
  <si>
    <t>Reflection: A Foundational Concept for University Learning and Teaching</t>
  </si>
  <si>
    <t>Agnes Bosanquet &amp; Marina Harvey,</t>
  </si>
  <si>
    <t>End of Day 2 (Aus/NZ/Asia)</t>
  </si>
  <si>
    <t>Day 2 August 1st (Thursday) (Eur/Africa/M. East)</t>
  </si>
  <si>
    <t>Roundtable 3 (60 min) Higher Education's Purpose</t>
  </si>
  <si>
    <t>Students' Social and Academic Background and Environmental Impact as They Affect Digital Learning</t>
  </si>
  <si>
    <t>Nitza Davidovitch</t>
  </si>
  <si>
    <t>Paper Session 6 (90 min) Improving Institutional Professional Development</t>
  </si>
  <si>
    <t>Mentoring as a Mechanism for Promoting the Effective Transition of Students into the Profession</t>
  </si>
  <si>
    <t>Sofiko Lobzhanidze, Eka Tkavashvili &amp; Marika Kirvalidze</t>
  </si>
  <si>
    <t>Predicting Professional Identity Factors through Self-Efficacy Components among Arab Novice Teachers</t>
  </si>
  <si>
    <t>Ihab Zubeidat, Waleed Dallasheh &amp; Islam Abu-Asad</t>
  </si>
  <si>
    <t>A New Role Identity for Academics in a VUCA World: A Conceptual Framework</t>
  </si>
  <si>
    <t>Bernadette Kruger</t>
  </si>
  <si>
    <t>The Importance of Consolidating Learning in Undergraduate Teaching</t>
  </si>
  <si>
    <t>Burgess, Katherine</t>
  </si>
  <si>
    <t>Paper session 6 discussion (30 min)</t>
  </si>
  <si>
    <t>Workshop 10 (60 min) Foundational Concepts</t>
  </si>
  <si>
    <t>An Inclusive Education Framework for HE: From Individual Practice to Institutional Change</t>
  </si>
  <si>
    <t>Katherine Hubbard</t>
  </si>
  <si>
    <t>To Become the Teacher You Are Meant to Be — A Transformative Journey</t>
  </si>
  <si>
    <t>Janina Tosic</t>
  </si>
  <si>
    <t>End of Day 2 (Eur/Africa/M. East)</t>
  </si>
  <si>
    <t>Day 2 August 1st (Thursday) (US/Can/Carib.)</t>
  </si>
  <si>
    <t>Paper Session 7 (90 min) Higher Education's Purpose</t>
  </si>
  <si>
    <t>Paper Session 8 (90 min) Higher Education's Purpose</t>
  </si>
  <si>
    <t>Paper Session 9 (90 min) Generative AI</t>
  </si>
  <si>
    <t>Education for Sustainable Development: A Vertically Integrated Approach</t>
  </si>
  <si>
    <t>Doug Specht</t>
  </si>
  <si>
    <t>Effects of Mastery Learning on University Teaching, Grades, and Student Confidence</t>
  </si>
  <si>
    <t>Judith Puncochar</t>
  </si>
  <si>
    <t>Generative Artificial Intelligence: Opportunities and Challenges for Higher Education</t>
  </si>
  <si>
    <t>Chula King</t>
  </si>
  <si>
    <t>Reflections on the Future of Teaching and Learning: Balancing Continuities and Change in Educational Practices</t>
  </si>
  <si>
    <t>Diane McCallum</t>
  </si>
  <si>
    <t>Addressing Inclusion with Student-Faculty and Student and Academic Affairs Partnerships</t>
  </si>
  <si>
    <t>Kristin Vespia &amp; Stacie Christian</t>
  </si>
  <si>
    <t>Exploring the Impact: How Online Exam Proctoring Reduces Cheating and Enhances Course Legitimacy</t>
  </si>
  <si>
    <t>Thomas Brothen</t>
  </si>
  <si>
    <t>Moving Beyond Awareness: Assessment Results &amp; Insights of a DEI Certificate Program Five Years Out</t>
  </si>
  <si>
    <t>Jamie White-Farnham</t>
  </si>
  <si>
    <t>Implementing Total Quality Management (TQM) Standards in Arab Minority Higher Education Institutions in Israel</t>
  </si>
  <si>
    <t>Waleed Dallasheh &amp; Ihad Zubeidat</t>
  </si>
  <si>
    <t>A Year with Generative AI: Three Lessons for Tomorrow's Education</t>
  </si>
  <si>
    <t>Lane Sunwall &amp; David Delgado</t>
  </si>
  <si>
    <r>
      <rPr>
        <b/>
        <sz val="11"/>
        <color rgb="FF000000"/>
        <rFont val="Calibri"/>
        <family val="2"/>
      </rPr>
      <t>Paper Session 7</t>
    </r>
    <r>
      <rPr>
        <sz val="11"/>
        <color rgb="FF000000"/>
        <rFont val="Calibri"/>
        <family val="2"/>
      </rPr>
      <t xml:space="preserve"> discussion (30 min)</t>
    </r>
  </si>
  <si>
    <r>
      <rPr>
        <b/>
        <sz val="11"/>
        <color rgb="FF000000"/>
        <rFont val="Calibri"/>
        <family val="2"/>
      </rPr>
      <t>Paper Session 8</t>
    </r>
    <r>
      <rPr>
        <sz val="11"/>
        <color rgb="FF000000"/>
        <rFont val="Calibri"/>
        <family val="2"/>
      </rPr>
      <t xml:space="preserve"> discussion (30 min)</t>
    </r>
  </si>
  <si>
    <r>
      <rPr>
        <b/>
        <sz val="11"/>
        <color rgb="FF000000"/>
        <rFont val="Calibri"/>
        <family val="2"/>
      </rPr>
      <t>Paper Session 9</t>
    </r>
    <r>
      <rPr>
        <sz val="11"/>
        <color rgb="FF000000"/>
        <rFont val="Calibri"/>
        <family val="2"/>
      </rPr>
      <t xml:space="preserve"> discussion (30 min)</t>
    </r>
  </si>
  <si>
    <t>Roundtable 5 (60 min) Engaging Our Students</t>
  </si>
  <si>
    <t>Roundtable 6 (60 min) Advances in Assessment</t>
  </si>
  <si>
    <t>Roundtable 7 (60 min) Engaging Our Students</t>
  </si>
  <si>
    <t>Roundtable 8 (60 min) Higher Education's Purpose</t>
  </si>
  <si>
    <t>Are we asking the wrong questions? Improving the Student Assessment and Grading System</t>
  </si>
  <si>
    <t>Yeow Siow</t>
  </si>
  <si>
    <t>A New SET Format Encourages Detailed Student Feedback</t>
  </si>
  <si>
    <t>Mical Ramot</t>
  </si>
  <si>
    <t>Implementing Experiential Learning and Career Planning in Courses Across Disciplines</t>
  </si>
  <si>
    <t xml:space="preserve">Kim Omachinski, Ben Trager, &amp; Ted Lentz </t>
  </si>
  <si>
    <t>Global Education Foundations and Futures: International Perspectives on the Trends and Purpose of Higher Education</t>
  </si>
  <si>
    <t>Sarah Riforgiate, Jennifer Coady, Greg Auhl, Doug Specht, Anne Tierney &amp; Denitsa Petrova</t>
  </si>
  <si>
    <t>Workshop 11 (60 min) Foundational Concepts</t>
  </si>
  <si>
    <t>Workshop 12 (60 min) Higher Education's Purpose</t>
  </si>
  <si>
    <t>Workshop 13 (60 min) Improving Institutional Professional Development</t>
  </si>
  <si>
    <t>Workshop 14 (60 min) Foundational Concepts</t>
  </si>
  <si>
    <t xml:space="preserve">Enhancing and Transforming Competencies in Anti-Racism, Equity, Diversity, and Inclusion: A Relational Cultural Theory Approach. </t>
  </si>
  <si>
    <t>Audrey Bailey</t>
  </si>
  <si>
    <t>A Beautiful Mind: Critical Thinking in the Arts and Humanities</t>
  </si>
  <si>
    <t>W. Mick Charney</t>
  </si>
  <si>
    <t>Well, There’s Your Problem: Leveraging Lessons from Ten Years as an Adjunct Instructor</t>
  </si>
  <si>
    <t>Kathleen Gale</t>
  </si>
  <si>
    <t>Dismantling Deficit Thinking: Addressing the Linguistic Needs of International Students Through Linguistically Responsive Instruction (LRI)</t>
  </si>
  <si>
    <t>Trischa Duke</t>
  </si>
  <si>
    <t>End of Day 2 (US/Can/Carib.)</t>
  </si>
  <si>
    <t>End of Day 2</t>
  </si>
  <si>
    <t>Day 3  August 2nd (Friday) (Aus/NZ/Asia)</t>
  </si>
  <si>
    <t>Roundtable 9 (60 min) Engaging Our Students</t>
  </si>
  <si>
    <t>Building the Online Learning Community: Moments of Reflection</t>
  </si>
  <si>
    <t>Lisa Speedie</t>
  </si>
  <si>
    <t>Break (60 min)</t>
  </si>
  <si>
    <t>Paper session 10 (60 min) Engaging Our Students / Generative Artificial Intelligence</t>
  </si>
  <si>
    <t>Harnessing ChatGPT for Learning and Teaching Business Management: Students and Staff Perspectives</t>
  </si>
  <si>
    <t>Andrew Hock Cheong Lee</t>
  </si>
  <si>
    <t xml:space="preserve">Promoting Student Engagement Utilizing an Interactive Learning Application in Higher Education: A Comparative Study </t>
  </si>
  <si>
    <t>Ooi Wei Lim, &amp; Diana Adjei Nyarko</t>
  </si>
  <si>
    <r>
      <rPr>
        <b/>
        <sz val="11"/>
        <color theme="1"/>
        <rFont val="Calibri"/>
        <family val="2"/>
        <scheme val="minor"/>
      </rPr>
      <t>Paper session 10</t>
    </r>
    <r>
      <rPr>
        <sz val="11"/>
        <color theme="1"/>
        <rFont val="Calibri"/>
        <family val="2"/>
        <scheme val="minor"/>
      </rPr>
      <t xml:space="preserve"> discussion (30 min)</t>
    </r>
  </si>
  <si>
    <t>Concluding remarks</t>
  </si>
  <si>
    <t>End of Day 3 (Aus/NZ/Asia)</t>
  </si>
  <si>
    <t>Day 3 August 2nd (Friday) (Eur/Africa/M. East)</t>
  </si>
  <si>
    <t>Paper session 11 (90 min) Generative AI / Foundational Concepts</t>
  </si>
  <si>
    <t>Dialogic Learning for Cyborgs: Exploring the role of AI Agents and Human Tutors in Higher Education</t>
  </si>
  <si>
    <t>Jolanda Morkel</t>
  </si>
  <si>
    <t>Navigating Fluidity: A Liquid Curriculum for Contemporary Higher Education</t>
  </si>
  <si>
    <t>Curcher, Mark</t>
  </si>
  <si>
    <t>The Relevance of Bloom’s Taxonomy of Learning in Higher Education</t>
  </si>
  <si>
    <t>Barker, Martin</t>
  </si>
  <si>
    <r>
      <rPr>
        <b/>
        <sz val="11"/>
        <color theme="1"/>
        <rFont val="Calibri"/>
        <family val="2"/>
        <scheme val="minor"/>
      </rPr>
      <t xml:space="preserve">Paper session 11 </t>
    </r>
    <r>
      <rPr>
        <sz val="11"/>
        <color theme="1"/>
        <rFont val="Calibri"/>
        <family val="2"/>
        <scheme val="minor"/>
      </rPr>
      <t>discussion (30 min)</t>
    </r>
  </si>
  <si>
    <t>Roundtable 10 (60 min) Advances in Assessment</t>
  </si>
  <si>
    <t>Innovation in the Assessment of Work-Based Learning Outcomes</t>
  </si>
  <si>
    <t>Heather May Morgan</t>
  </si>
  <si>
    <t>Paper session 12 (90 min) Future of SoTL research / Engaging our students</t>
  </si>
  <si>
    <t xml:space="preserve">How Teacher Collegiality Impacts Self-Efficacy and Professional Burnout </t>
  </si>
  <si>
    <t>Sehrab Masri, Ihab Zubeidat &amp; Waleed Dallasheh</t>
  </si>
  <si>
    <t>Quectures for Personalized Learning in Large Lectures: Does It Hurt or Help?</t>
  </si>
  <si>
    <t>Heather McQueen</t>
  </si>
  <si>
    <r>
      <rPr>
        <b/>
        <sz val="11"/>
        <color theme="1"/>
        <rFont val="Calibri"/>
        <family val="2"/>
        <scheme val="minor"/>
      </rPr>
      <t xml:space="preserve">Paper session 12 </t>
    </r>
    <r>
      <rPr>
        <sz val="11"/>
        <color theme="1"/>
        <rFont val="Calibri"/>
        <family val="2"/>
        <scheme val="minor"/>
      </rPr>
      <t>discussion (30 min)</t>
    </r>
  </si>
  <si>
    <t>Workshop 15 (60 min) Foundational Concepts</t>
  </si>
  <si>
    <t>Pause… for the Centuries-Old Concepts in the Future University Teaching: Pestalozzi's Pedagogy of Love</t>
  </si>
  <si>
    <t>Aga Buckley</t>
  </si>
  <si>
    <t xml:space="preserve">Jim Wilkinson, IUT President </t>
  </si>
  <si>
    <t>End of Day 3 (Eur/Africa/M. East)</t>
  </si>
  <si>
    <t>Day 3 August 2nd (Friday) (US/Can/Carib.)</t>
  </si>
  <si>
    <t>Paper session 13 (90 min) Foundational Concepts</t>
  </si>
  <si>
    <t>Paper session 14 (90 min) Engaging our students</t>
  </si>
  <si>
    <t>Making the Abstract Understandable with Models in University Teaching</t>
  </si>
  <si>
    <t xml:space="preserve"> Judith Puncochar &amp; Don Faust</t>
  </si>
  <si>
    <t>Passion or Paycheck: Choosing a Career in Music</t>
  </si>
  <si>
    <t>Blake Riley &amp; Hedi Salanki-Rubardt</t>
  </si>
  <si>
    <t>MELTing Theoretical Teaching Frameworks to Reflective Practice</t>
  </si>
  <si>
    <t>Sylvia Tiala</t>
  </si>
  <si>
    <t>Helping Instructors Utilize Social-Emotional Learning (SEL) in the College Classroom</t>
  </si>
  <si>
    <t>Shevaun Stocker</t>
  </si>
  <si>
    <t>Engaging Students through Community-Based Service-Learning in Online Asynchronous Classes</t>
  </si>
  <si>
    <t>Sarah Riforgiate &amp; Michael Coker</t>
  </si>
  <si>
    <t>Modeling Confirmation Bias in Education and an Exploration of Possible Remedies</t>
  </si>
  <si>
    <t>Fahed Masalkhi &amp; Khuloud Labanieh</t>
  </si>
  <si>
    <t>An Exploration of Foundational Concepts of Work-Based Learning for Personal and Professional Development</t>
  </si>
  <si>
    <t>Florian Scheuring &amp; Tom Pfefferkorn</t>
  </si>
  <si>
    <t>Using the 3-Minute Presentation (3MP) as an Instructional Tool</t>
  </si>
  <si>
    <t>Stephanie Rodriguez &amp; Gina Hawkins</t>
  </si>
  <si>
    <r>
      <rPr>
        <b/>
        <sz val="11"/>
        <color theme="1"/>
        <rFont val="Calibri"/>
        <family val="2"/>
        <scheme val="minor"/>
      </rPr>
      <t xml:space="preserve">Paper session 13 </t>
    </r>
    <r>
      <rPr>
        <sz val="11"/>
        <color theme="1"/>
        <rFont val="Calibri"/>
        <family val="2"/>
        <scheme val="minor"/>
      </rPr>
      <t>discussion (30 min)</t>
    </r>
  </si>
  <si>
    <r>
      <rPr>
        <b/>
        <sz val="11"/>
        <color theme="1"/>
        <rFont val="Calibri"/>
        <family val="2"/>
        <scheme val="minor"/>
      </rPr>
      <t xml:space="preserve">Paper session 14 </t>
    </r>
    <r>
      <rPr>
        <sz val="11"/>
        <color theme="1"/>
        <rFont val="Calibri"/>
        <family val="2"/>
        <scheme val="minor"/>
      </rPr>
      <t>discussion (30 min)</t>
    </r>
  </si>
  <si>
    <t>Roundtable 11 (60min) Advances in Assessment</t>
  </si>
  <si>
    <t>Roundtable 12 (60min) Engaging Our Students</t>
  </si>
  <si>
    <t>Roundtable 13 (60 min) Foundational Concepts</t>
  </si>
  <si>
    <t>Roundtable 14 (60 min) Improving Institutional Professional Development</t>
  </si>
  <si>
    <t>Understanding Assessment in Academia: The Dance Between Instructor and Course Characteristics</t>
  </si>
  <si>
    <t>Fadia Nasser-Abu Alhija</t>
  </si>
  <si>
    <t>A Collaborative Space to Future-Proof the Flipped Classroom</t>
  </si>
  <si>
    <t>Jenny Coady &amp; Anna Sedda</t>
  </si>
  <si>
    <t>Enhancing Intrinsic Motivation and Engagement of Students Using Heutagogical Approaches</t>
  </si>
  <si>
    <t>Olga Hilas &amp; Tina Caliendo</t>
  </si>
  <si>
    <t>Reclaiming Faculty Ownership of Professional Growth and Development to Foster a Sense of Student Belonging</t>
  </si>
  <si>
    <t>Traci Clark &amp; Anna Varley</t>
  </si>
  <si>
    <t>Workshop 16 (60 min) Improving Institutional Professional Development</t>
  </si>
  <si>
    <t>Workshop 17 (60 min) Improving Institutional Professional Development</t>
  </si>
  <si>
    <t>Workshop 18 (60 min) Improving Institutional Professional Development</t>
  </si>
  <si>
    <t>From Compliance to Collaboration: Supporting Faculty Growth in Learning and Teaching</t>
  </si>
  <si>
    <t>Kristin Long,  Mandy Johnson, Stephanie Atkins &amp; Julie Ashlock</t>
  </si>
  <si>
    <t>Applying an Equity Lens to Transform a SoTL-Based Professional Development Program</t>
  </si>
  <si>
    <t>Valerie Barske &amp; Heather Pelzel</t>
  </si>
  <si>
    <t>Teaching and Learning Together: How to Build a Collaborative Teaching Team</t>
  </si>
  <si>
    <t>Brandon Golob</t>
  </si>
  <si>
    <t>Paper session 15 (60 min) Engaging our students</t>
  </si>
  <si>
    <t>Paper session 16 (60 min) Improving Institutional Professional Development &amp; Future SoTL Research</t>
  </si>
  <si>
    <t>An Intradepartmental Liaison Model to Improve Teaching Skills in Large Institutions</t>
  </si>
  <si>
    <t>Jennifer Kunz &amp; Dorrie Van Kerkvoorde</t>
  </si>
  <si>
    <t>Addressing Trainee and In-Service Teachers' Mental Health and Wellbeing through Reflective Practice</t>
  </si>
  <si>
    <t>Kulwinder Maude, Leslie Blanchard &amp; Beng Huat See</t>
  </si>
  <si>
    <r>
      <rPr>
        <b/>
        <sz val="11"/>
        <color theme="1"/>
        <rFont val="Calibri"/>
        <family val="2"/>
        <scheme val="minor"/>
      </rPr>
      <t xml:space="preserve">Paper session 15 </t>
    </r>
    <r>
      <rPr>
        <sz val="11"/>
        <color theme="1"/>
        <rFont val="Calibri"/>
        <family val="2"/>
        <scheme val="minor"/>
      </rPr>
      <t>discussion (30 min)</t>
    </r>
  </si>
  <si>
    <r>
      <rPr>
        <b/>
        <sz val="11"/>
        <color theme="1"/>
        <rFont val="Calibri"/>
        <family val="2"/>
        <scheme val="minor"/>
      </rPr>
      <t>Paper session 16</t>
    </r>
    <r>
      <rPr>
        <sz val="11"/>
        <color theme="1"/>
        <rFont val="Calibri"/>
        <family val="2"/>
        <scheme val="minor"/>
      </rPr>
      <t xml:space="preserve"> discussion (30 min)</t>
    </r>
  </si>
  <si>
    <t>Closing Keynote (60 min)</t>
  </si>
  <si>
    <t>Looking Under the Hood: How Our Students Learn</t>
  </si>
  <si>
    <t>End of Day 3 (US/Can/Carib.)</t>
  </si>
  <si>
    <t>Closing reception, Mader's Restaurant</t>
  </si>
  <si>
    <t>END OF CONFERENCE</t>
  </si>
  <si>
    <t>Zoom Links (Aus/Europe)</t>
  </si>
  <si>
    <t>Time: Jul 31, 2024 01:30 AM London</t>
  </si>
  <si>
    <t>Join Zoom Meeting</t>
  </si>
  <si>
    <t>https://us06web.zoom.us/j/84001046649?pwd=4HV0JjdW5Hho7E1qS44kE7aDlCojgH.1</t>
  </si>
  <si>
    <t>Meeting ID: 840 0104 6649</t>
  </si>
  <si>
    <t>Passcode: 202839</t>
  </si>
  <si>
    <t>Time: Jul 31, 2024 08:30 AM London</t>
  </si>
  <si>
    <t>https://us06web.zoom.us/j/89878506937?pwd=NEyqCmussrLfodwO1fD8KEZ2Lfv4uI.1</t>
  </si>
  <si>
    <t>Meeting ID: 898 7850 6937</t>
  </si>
  <si>
    <t>Passcode: 495956</t>
  </si>
  <si>
    <t>Time: Aug 1, 2024 01:30 AM London</t>
  </si>
  <si>
    <t>https://us06web.zoom.us/j/89475051963?pwd=7tPiP44PARtSraqvDnxuU3pLaIwXRE.1</t>
  </si>
  <si>
    <t>Meeting ID: 894 7505 1963</t>
  </si>
  <si>
    <t>Passcode: 752966</t>
  </si>
  <si>
    <t>Time: Aug 1, 2024 08:30 AM London</t>
  </si>
  <si>
    <t>https://us06web.zoom.us/j/81847779496?pwd=at33HbX3bk23b30OnbZrjSpJYb64Mr.1</t>
  </si>
  <si>
    <t>Meeting ID: 818 4777 9496</t>
  </si>
  <si>
    <t>Passcode: 276993</t>
  </si>
  <si>
    <t>Time: Aug 2, 2024 02:30 AM London</t>
  </si>
  <si>
    <t>https://us06web.zoom.us/j/82162635135?pwd=Hwhjp4ybkXiRSCTHQoDthrt6zvNLlu.1</t>
  </si>
  <si>
    <t>Meeting ID: 821 6263 5135</t>
  </si>
  <si>
    <t>Passcode: 562301</t>
  </si>
  <si>
    <t>Time: Aug 2, 2024 09:00 AM London</t>
  </si>
  <si>
    <t>https://us06web.zoom.us/j/88687603604?pwd=zTbXPg6RNWxtqeb7InYRLaSnBt6wWV.1</t>
  </si>
  <si>
    <t>Meeting ID: 886 8760 3604</t>
  </si>
  <si>
    <t>Passcode: 075943</t>
  </si>
  <si>
    <t>IUT</t>
  </si>
  <si>
    <t>Time: Jul 31, 2024 01:45 PM London</t>
  </si>
  <si>
    <t>https://us06web.zoom.us/j/85052595858?pwd=0gSikhaXxBQHeQWzbmEda9eoJ4nB2y.1</t>
  </si>
  <si>
    <t>Meeting ID: 850 5259 5858</t>
  </si>
  <si>
    <t>Passcode: 544146</t>
  </si>
  <si>
    <t>IUT Milwaukee US/Can Day 1 Room 2</t>
  </si>
  <si>
    <t>IUT Milwaukee US/Can Day 1 Room 1</t>
  </si>
  <si>
    <t>IUT Milwaukee US/Can Day 1 Room 3</t>
  </si>
  <si>
    <t>https://us06web.zoom.us/j/89479611159?pwd=8rbUKpFbtWm2uEzFEHKZlOw7FEYLrK.1</t>
  </si>
  <si>
    <t>Meeting ID: 894 7961 1159</t>
  </si>
  <si>
    <t>Passcode: 469766</t>
  </si>
  <si>
    <t>IUT Milwaukee US/Can Day 1 Room 4</t>
  </si>
  <si>
    <t>Time: Aug 1, 2024 02:30 PM London</t>
  </si>
  <si>
    <t>https://us06web.zoom.us/j/85029930220?pwd=1hXeQ1ZarhaxNqZdO1EopQDZll4qWl.1</t>
  </si>
  <si>
    <t>Meeting ID: 850 2993 0220</t>
  </si>
  <si>
    <t>Passcode: 154118</t>
  </si>
  <si>
    <t>IUT Milwaukee US/Can Day 2 Room 1</t>
  </si>
  <si>
    <t>https://us06web.zoom.us/j/81860455791?pwd=q1bRGohlpNtquKYa97f4YnmcOVVolp.1</t>
  </si>
  <si>
    <t>Meeting ID: 818 6045 5791</t>
  </si>
  <si>
    <t>Passcode: 184106</t>
  </si>
  <si>
    <t>Time: Aug 2, 2024 02:30 PM London</t>
  </si>
  <si>
    <t>https://us06web.zoom.us/j/84369095328?pwd=GmbDH9wbNCQRopuluuYq9LWi3laqtC.1</t>
  </si>
  <si>
    <t>Meeting ID: 843 6909 5328</t>
  </si>
  <si>
    <t>Passcode: 526608</t>
  </si>
  <si>
    <t>https://us06web.zoom.us/j/83806094877?pwd=ekHKhvdB8YNUbSOu2ybiHNCQpnNCJ9.1</t>
  </si>
  <si>
    <t>Meeting ID: 838 0609 4877</t>
  </si>
  <si>
    <t>Passcode: 886011</t>
  </si>
  <si>
    <t>IUT Milwaukee Europe/ M. East Day 3</t>
  </si>
  <si>
    <t>IUT Milwaukee US/Can Day 3 Room 1</t>
  </si>
  <si>
    <t xml:space="preserve"> IUT Milwaukee US/Can Day 3 Room 2</t>
  </si>
  <si>
    <t>IUT Milwaukee US/Can Day 3 Room 3</t>
  </si>
  <si>
    <t>IUT Milwaukee US/Can Day 3 Room 4</t>
  </si>
  <si>
    <t>IUT Milwaukee Australia/Asia Day 1</t>
  </si>
  <si>
    <t>IUT Milwaukee Europe/ M. East Day 1</t>
  </si>
  <si>
    <t>IUT Milwaukee Australia/Asia Day 2</t>
  </si>
  <si>
    <t>IUT Milwaukee Europe/ M. East Day 2</t>
  </si>
  <si>
    <t>IUT Milwaukee US/Can Day 2 Room 2</t>
  </si>
  <si>
    <t>IUT Milwaukee US/Can Day 2 Room 3</t>
  </si>
  <si>
    <t>IUT Milwaukee US/Can Day 2 Room 4</t>
  </si>
  <si>
    <t>IUT Milwaukee Australia/Asia Day 3</t>
  </si>
  <si>
    <t>https://wisconsin-edu.zoom.us/j/99305140679</t>
  </si>
  <si>
    <t>https://wisconsin-edu.zoom.us/j/97623205811</t>
  </si>
  <si>
    <t>https://wisconsin-edu.zoom.us/j/96421229709</t>
  </si>
  <si>
    <t>Meeting ID: 99305140679</t>
  </si>
  <si>
    <t>Meeting ID: 97623205811</t>
  </si>
  <si>
    <t>Meeting ID: 96421229709</t>
  </si>
  <si>
    <t>Workshop 3 rescheduled (60 min) Higher Education's Purpose</t>
  </si>
  <si>
    <t>https://charlessturt.zoom.us/j/67536192230</t>
  </si>
  <si>
    <t>Meeting ID: 67536192230</t>
  </si>
  <si>
    <t>(no passcode)</t>
  </si>
  <si>
    <t>https://charlessturt.zoom.us/j/65427608989</t>
  </si>
  <si>
    <t>Meeting ID: 65427608989</t>
  </si>
  <si>
    <t>https://charlessturt.zoom.us/j/69092439804</t>
  </si>
  <si>
    <t>Meeting ID: 69092439804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</si>
</sst>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F400]h:mm:ss\ AM/PM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333E48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20" fontId="0" fillId="0" borderId="1" xfId="0" applyNumberFormat="1" applyBorder="1" applyAlignment="1">
      <alignment vertical="top"/>
    </xf>
    <xf numFmtId="20" fontId="0" fillId="0" borderId="1" xfId="0" applyNumberFormat="1" applyBorder="1" applyAlignment="1">
      <alignment vertical="top" wrapText="1"/>
    </xf>
    <xf numFmtId="20" fontId="0" fillId="2" borderId="1" xfId="0" applyNumberFormat="1" applyFill="1" applyBorder="1" applyAlignment="1">
      <alignment vertical="top"/>
    </xf>
    <xf numFmtId="20" fontId="0" fillId="0" borderId="2" xfId="0" applyNumberFormat="1" applyBorder="1" applyAlignment="1">
      <alignment vertical="top"/>
    </xf>
    <xf numFmtId="20" fontId="1" fillId="0" borderId="1" xfId="0" applyNumberFormat="1" applyFont="1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64" fontId="1" fillId="0" borderId="1" xfId="1" applyFont="1" applyBorder="1" applyAlignment="1">
      <alignment vertical="top"/>
    </xf>
    <xf numFmtId="20" fontId="1" fillId="0" borderId="1" xfId="0" applyNumberFormat="1" applyFont="1" applyBorder="1" applyAlignment="1">
      <alignment vertical="top" wrapText="1"/>
    </xf>
    <xf numFmtId="20" fontId="1" fillId="0" borderId="2" xfId="0" applyNumberFormat="1" applyFont="1" applyBorder="1" applyAlignment="1">
      <alignment vertical="top" wrapText="1"/>
    </xf>
    <xf numFmtId="20" fontId="1" fillId="0" borderId="2" xfId="0" applyNumberFormat="1" applyFont="1" applyBorder="1" applyAlignment="1">
      <alignment vertical="top"/>
    </xf>
    <xf numFmtId="20" fontId="0" fillId="0" borderId="2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165" fontId="0" fillId="0" borderId="1" xfId="0" applyNumberFormat="1" applyBorder="1" applyAlignment="1">
      <alignment vertical="top"/>
    </xf>
    <xf numFmtId="0" fontId="4" fillId="0" borderId="0" xfId="0" applyFont="1" applyAlignment="1">
      <alignment vertical="top" wrapText="1"/>
    </xf>
    <xf numFmtId="20" fontId="0" fillId="3" borderId="1" xfId="0" applyNumberFormat="1" applyFill="1" applyBorder="1" applyAlignment="1">
      <alignment vertical="top"/>
    </xf>
    <xf numFmtId="20" fontId="0" fillId="3" borderId="1" xfId="0" applyNumberFormat="1" applyFill="1" applyBorder="1" applyAlignment="1">
      <alignment vertical="top" wrapText="1"/>
    </xf>
    <xf numFmtId="20" fontId="1" fillId="3" borderId="2" xfId="0" applyNumberFormat="1" applyFont="1" applyFill="1" applyBorder="1" applyAlignment="1">
      <alignment vertical="top" wrapText="1"/>
    </xf>
    <xf numFmtId="20" fontId="0" fillId="3" borderId="2" xfId="0" applyNumberFormat="1" applyFill="1" applyBorder="1" applyAlignment="1">
      <alignment vertical="top" wrapText="1"/>
    </xf>
    <xf numFmtId="20" fontId="0" fillId="3" borderId="2" xfId="0" applyNumberFormat="1" applyFill="1" applyBorder="1" applyAlignment="1">
      <alignment vertical="top"/>
    </xf>
    <xf numFmtId="0" fontId="3" fillId="3" borderId="0" xfId="0" applyFont="1" applyFill="1" applyAlignment="1">
      <alignment vertical="top" wrapText="1"/>
    </xf>
    <xf numFmtId="20" fontId="1" fillId="3" borderId="1" xfId="0" applyNumberFormat="1" applyFont="1" applyFill="1" applyBorder="1" applyAlignment="1">
      <alignment vertical="top"/>
    </xf>
    <xf numFmtId="0" fontId="2" fillId="3" borderId="0" xfId="0" applyFont="1" applyFill="1" applyAlignment="1">
      <alignment vertical="top" wrapText="1"/>
    </xf>
    <xf numFmtId="20" fontId="1" fillId="3" borderId="2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20" fontId="7" fillId="0" borderId="2" xfId="0" applyNumberFormat="1" applyFont="1" applyBorder="1" applyAlignment="1">
      <alignment vertical="top"/>
    </xf>
    <xf numFmtId="20" fontId="1" fillId="4" borderId="1" xfId="0" applyNumberFormat="1" applyFont="1" applyFill="1" applyBorder="1" applyAlignment="1">
      <alignment vertical="top"/>
    </xf>
    <xf numFmtId="20" fontId="0" fillId="4" borderId="1" xfId="0" applyNumberFormat="1" applyFill="1" applyBorder="1" applyAlignment="1">
      <alignment vertical="top"/>
    </xf>
    <xf numFmtId="20" fontId="0" fillId="4" borderId="1" xfId="0" applyNumberFormat="1" applyFill="1" applyBorder="1" applyAlignment="1">
      <alignment vertical="top" wrapText="1"/>
    </xf>
    <xf numFmtId="20" fontId="0" fillId="4" borderId="2" xfId="0" applyNumberFormat="1" applyFill="1" applyBorder="1" applyAlignment="1">
      <alignment vertical="top" wrapText="1"/>
    </xf>
    <xf numFmtId="20" fontId="1" fillId="4" borderId="1" xfId="0" applyNumberFormat="1" applyFont="1" applyFill="1" applyBorder="1" applyAlignment="1">
      <alignment vertical="top" wrapText="1"/>
    </xf>
    <xf numFmtId="0" fontId="8" fillId="0" borderId="0" xfId="2"/>
    <xf numFmtId="0" fontId="8" fillId="5" borderId="0" xfId="2" applyFill="1"/>
    <xf numFmtId="0" fontId="8" fillId="6" borderId="0" xfId="2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CCFFFF"/>
      <color rgb="FFCCCC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sconsin-edu.zoom.us/j/964212297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isconsin-edu.zoom.us/j/97623205811" TargetMode="External"/><Relationship Id="rId1" Type="http://schemas.openxmlformats.org/officeDocument/2006/relationships/hyperlink" Target="https://wisconsin-edu.zoom.us/j/99305140679" TargetMode="External"/><Relationship Id="rId6" Type="http://schemas.openxmlformats.org/officeDocument/2006/relationships/hyperlink" Target="https://charlessturt.zoom.us/j/69092439804" TargetMode="External"/><Relationship Id="rId5" Type="http://schemas.openxmlformats.org/officeDocument/2006/relationships/hyperlink" Target="https://charlessturt.zoom.us/j/65427608989" TargetMode="External"/><Relationship Id="rId4" Type="http://schemas.openxmlformats.org/officeDocument/2006/relationships/hyperlink" Target="https://charlessturt.zoom.us/j/67536192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A277-9F6D-4FB4-AC6A-3943808B0901}">
  <sheetPr>
    <pageSetUpPr fitToPage="1"/>
  </sheetPr>
  <dimension ref="A1:AA235"/>
  <sheetViews>
    <sheetView showGridLines="0" tabSelected="1" topLeftCell="O1" zoomScale="141" zoomScaleNormal="141" workbookViewId="0">
      <pane ySplit="1" topLeftCell="A3" activePane="bottomLeft" state="frozen"/>
      <selection pane="bottomLeft" activeCell="R160" sqref="R160"/>
    </sheetView>
  </sheetViews>
  <sheetFormatPr baseColWidth="10" defaultColWidth="8.83203125" defaultRowHeight="15" x14ac:dyDescent="0.2"/>
  <cols>
    <col min="1" max="3" width="7.1640625" style="3" customWidth="1"/>
    <col min="4" max="5" width="7.5" style="3" customWidth="1"/>
    <col min="6" max="7" width="8.83203125" style="3" customWidth="1"/>
    <col min="8" max="8" width="7.83203125" style="3" customWidth="1"/>
    <col min="9" max="9" width="6.5" style="4" customWidth="1"/>
    <col min="10" max="10" width="10.1640625" style="3" customWidth="1"/>
    <col min="11" max="11" width="8.5" style="3" customWidth="1"/>
    <col min="12" max="13" width="6" style="3" customWidth="1"/>
    <col min="14" max="14" width="9.5" bestFit="1" customWidth="1"/>
    <col min="15" max="15" width="46.5" style="1" customWidth="1"/>
    <col min="16" max="16" width="31.83203125" style="1" bestFit="1" customWidth="1"/>
    <col min="17" max="17" width="71.1640625" style="1" customWidth="1"/>
    <col min="18" max="18" width="25.1640625" style="1" customWidth="1"/>
    <col min="19" max="19" width="43.83203125" style="1" bestFit="1" customWidth="1"/>
    <col min="20" max="20" width="27.1640625" style="1" bestFit="1" customWidth="1"/>
    <col min="21" max="21" width="41.5" style="1" bestFit="1" customWidth="1"/>
    <col min="22" max="22" width="38.5" style="1" customWidth="1"/>
    <col min="23" max="23" width="40.5" style="3" customWidth="1"/>
    <col min="24" max="24" width="41.5" style="3" customWidth="1"/>
    <col min="25" max="25" width="37.1640625" style="3" customWidth="1"/>
    <col min="26" max="26" width="35.83203125" style="3" customWidth="1"/>
    <col min="27" max="27" width="42.1640625" style="3" customWidth="1"/>
    <col min="28" max="28" width="38.83203125" style="3" customWidth="1"/>
    <col min="29" max="29" width="33.1640625" style="3" customWidth="1"/>
    <col min="30" max="30" width="37.1640625" style="3" customWidth="1"/>
    <col min="31" max="31" width="45" style="3" customWidth="1"/>
    <col min="32" max="16384" width="8.83203125" style="3"/>
  </cols>
  <sheetData>
    <row r="1" spans="1:24" s="1" customFormat="1" ht="47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316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2" t="s">
        <v>13</v>
      </c>
      <c r="P1" s="2" t="s">
        <v>14</v>
      </c>
      <c r="Q1" s="1" t="s">
        <v>290</v>
      </c>
      <c r="W1" s="2"/>
      <c r="X1" s="2"/>
    </row>
    <row r="2" spans="1:24" x14ac:dyDescent="0.2">
      <c r="A2" s="3">
        <v>-8</v>
      </c>
      <c r="B2" s="3">
        <v>-6</v>
      </c>
      <c r="C2" s="3">
        <v>-5</v>
      </c>
      <c r="D2" s="3">
        <v>0</v>
      </c>
      <c r="E2" s="3">
        <v>1</v>
      </c>
      <c r="F2" s="3">
        <v>2</v>
      </c>
      <c r="G2" s="3">
        <v>3</v>
      </c>
      <c r="H2" s="3">
        <v>4</v>
      </c>
      <c r="I2" s="9">
        <v>4.5</v>
      </c>
      <c r="J2" s="3">
        <v>7</v>
      </c>
      <c r="K2" s="3">
        <v>9</v>
      </c>
      <c r="L2" s="3">
        <v>11</v>
      </c>
    </row>
    <row r="3" spans="1:24" s="4" customFormat="1" ht="16" x14ac:dyDescent="0.2">
      <c r="O3" s="12" t="s">
        <v>16</v>
      </c>
      <c r="P3" s="5"/>
      <c r="Q3" s="31" t="s">
        <v>348</v>
      </c>
      <c r="R3" s="5"/>
      <c r="S3" s="5"/>
      <c r="T3" s="5"/>
      <c r="U3" s="5"/>
      <c r="V3" s="5"/>
    </row>
    <row r="4" spans="1:24" s="4" customFormat="1" ht="16" x14ac:dyDescent="0.2">
      <c r="A4" s="4">
        <v>44012.75</v>
      </c>
      <c r="B4" s="4">
        <v>44012.833333333336</v>
      </c>
      <c r="C4" s="4">
        <v>44012.875</v>
      </c>
      <c r="D4" s="4">
        <v>44013.083333333336</v>
      </c>
      <c r="E4" s="4">
        <v>44013.125</v>
      </c>
      <c r="F4" s="4">
        <v>44013.166666666672</v>
      </c>
      <c r="G4" s="4">
        <v>44013.208333333336</v>
      </c>
      <c r="H4" s="4">
        <v>44013.25</v>
      </c>
      <c r="I4" s="4">
        <v>44013.270833333336</v>
      </c>
      <c r="J4" s="6">
        <v>44013.375</v>
      </c>
      <c r="K4" s="6">
        <v>44013.458333333336</v>
      </c>
      <c r="L4" s="6">
        <v>44013.541666666672</v>
      </c>
      <c r="M4" s="4">
        <v>44013.041666666672</v>
      </c>
      <c r="O4" s="13" t="s">
        <v>17</v>
      </c>
      <c r="P4" s="5" t="s">
        <v>18</v>
      </c>
      <c r="Q4" s="32" t="s">
        <v>291</v>
      </c>
      <c r="R4" s="12"/>
      <c r="S4" s="12"/>
      <c r="T4" s="12"/>
      <c r="U4" s="12"/>
      <c r="V4" s="12"/>
    </row>
    <row r="5" spans="1:24" s="4" customFormat="1" x14ac:dyDescent="0.2">
      <c r="J5" s="6"/>
      <c r="K5" s="6"/>
      <c r="L5" s="6"/>
      <c r="N5" s="11"/>
      <c r="O5" s="14" t="s">
        <v>19</v>
      </c>
      <c r="Q5" s="32"/>
    </row>
    <row r="6" spans="1:24" s="4" customFormat="1" ht="16" x14ac:dyDescent="0.2">
      <c r="A6" s="4">
        <f t="shared" ref="A6:M6" si="0">A4+TIME(0,20,0)</f>
        <v>44012.763888888891</v>
      </c>
      <c r="B6" s="4">
        <f t="shared" si="0"/>
        <v>44012.847222222226</v>
      </c>
      <c r="C6" s="4">
        <f t="shared" si="0"/>
        <v>44012.888888888891</v>
      </c>
      <c r="D6" s="4">
        <f t="shared" si="0"/>
        <v>44013.097222222226</v>
      </c>
      <c r="E6" s="4">
        <f t="shared" si="0"/>
        <v>44013.138888888891</v>
      </c>
      <c r="F6" s="4">
        <f t="shared" si="0"/>
        <v>44013.180555555562</v>
      </c>
      <c r="G6" s="4">
        <f t="shared" si="0"/>
        <v>44013.222222222226</v>
      </c>
      <c r="H6" s="4">
        <f t="shared" si="0"/>
        <v>44013.263888888891</v>
      </c>
      <c r="I6" s="4">
        <f t="shared" si="0"/>
        <v>44013.284722222226</v>
      </c>
      <c r="J6" s="6">
        <f t="shared" si="0"/>
        <v>44013.388888888891</v>
      </c>
      <c r="K6" s="6">
        <f t="shared" si="0"/>
        <v>44013.472222222226</v>
      </c>
      <c r="L6" s="6">
        <f t="shared" si="0"/>
        <v>44013.555555555562</v>
      </c>
      <c r="M6" s="4">
        <f t="shared" si="0"/>
        <v>44013.055555555562</v>
      </c>
      <c r="N6" s="11"/>
      <c r="O6" s="15" t="s">
        <v>20</v>
      </c>
      <c r="P6" s="4" t="s">
        <v>21</v>
      </c>
      <c r="Q6" s="32" t="s">
        <v>292</v>
      </c>
    </row>
    <row r="7" spans="1:24" s="4" customFormat="1" x14ac:dyDescent="0.2">
      <c r="A7" s="4">
        <f>A6+TIME(1,0,0)</f>
        <v>44012.805555555555</v>
      </c>
      <c r="B7" s="4">
        <f t="shared" ref="B7:M7" si="1">B6+TIME(1,0,0)</f>
        <v>44012.888888888891</v>
      </c>
      <c r="C7" s="4">
        <f t="shared" si="1"/>
        <v>44012.930555555555</v>
      </c>
      <c r="D7" s="4">
        <f t="shared" si="1"/>
        <v>44013.138888888891</v>
      </c>
      <c r="E7" s="4">
        <f t="shared" si="1"/>
        <v>44013.180555555555</v>
      </c>
      <c r="F7" s="4">
        <f t="shared" si="1"/>
        <v>44013.222222222226</v>
      </c>
      <c r="G7" s="4">
        <f t="shared" si="1"/>
        <v>44013.263888888891</v>
      </c>
      <c r="H7" s="4">
        <f t="shared" si="1"/>
        <v>44013.305555555555</v>
      </c>
      <c r="I7" s="4">
        <f t="shared" si="1"/>
        <v>44013.326388888891</v>
      </c>
      <c r="J7" s="6">
        <f t="shared" si="1"/>
        <v>44013.430555555555</v>
      </c>
      <c r="K7" s="6">
        <f t="shared" si="1"/>
        <v>44013.513888888891</v>
      </c>
      <c r="L7" s="6">
        <f t="shared" si="1"/>
        <v>44013.597222222226</v>
      </c>
      <c r="M7" s="4">
        <f t="shared" si="1"/>
        <v>44013.097222222226</v>
      </c>
      <c r="N7" s="11"/>
      <c r="O7" s="7" t="s">
        <v>22</v>
      </c>
      <c r="Q7" s="32" t="s">
        <v>293</v>
      </c>
    </row>
    <row r="8" spans="1:24" s="4" customFormat="1" x14ac:dyDescent="0.2">
      <c r="A8" s="4">
        <f>A7+TIME(0,30,0)</f>
        <v>44012.826388888891</v>
      </c>
      <c r="B8" s="4">
        <f t="shared" ref="B8:M8" si="2">B7+TIME(0,30,0)</f>
        <v>44012.909722222226</v>
      </c>
      <c r="C8" s="4">
        <f t="shared" si="2"/>
        <v>44012.951388888891</v>
      </c>
      <c r="D8" s="4">
        <f t="shared" si="2"/>
        <v>44013.159722222226</v>
      </c>
      <c r="E8" s="4">
        <f t="shared" si="2"/>
        <v>44013.201388888891</v>
      </c>
      <c r="F8" s="4">
        <f t="shared" si="2"/>
        <v>44013.243055555562</v>
      </c>
      <c r="G8" s="4">
        <f t="shared" si="2"/>
        <v>44013.284722222226</v>
      </c>
      <c r="H8" s="4">
        <f t="shared" si="2"/>
        <v>44013.326388888891</v>
      </c>
      <c r="I8" s="4">
        <f t="shared" si="2"/>
        <v>44013.347222222226</v>
      </c>
      <c r="J8" s="6">
        <f t="shared" si="2"/>
        <v>44013.451388888891</v>
      </c>
      <c r="K8" s="6">
        <f t="shared" si="2"/>
        <v>44013.534722222226</v>
      </c>
      <c r="L8" s="6">
        <f t="shared" si="2"/>
        <v>44013.618055555562</v>
      </c>
      <c r="M8" s="4">
        <f t="shared" si="2"/>
        <v>44013.118055555562</v>
      </c>
      <c r="N8" s="11"/>
      <c r="O8" s="7" t="s">
        <v>23</v>
      </c>
      <c r="Q8" s="32"/>
    </row>
    <row r="9" spans="1:24" s="4" customFormat="1" x14ac:dyDescent="0.2">
      <c r="N9" s="8"/>
      <c r="O9" s="14" t="s">
        <v>24</v>
      </c>
      <c r="Q9" s="32" t="s">
        <v>294</v>
      </c>
    </row>
    <row r="10" spans="1:24" s="4" customFormat="1" ht="32" x14ac:dyDescent="0.2">
      <c r="A10" s="4">
        <f>A8+TIME(0,40,0)</f>
        <v>44012.854166666672</v>
      </c>
      <c r="B10" s="4">
        <f t="shared" ref="B10:M10" si="3">B8+TIME(0,40,0)</f>
        <v>44012.937500000007</v>
      </c>
      <c r="C10" s="4">
        <f t="shared" si="3"/>
        <v>44012.979166666672</v>
      </c>
      <c r="D10" s="4">
        <f t="shared" si="3"/>
        <v>44013.187500000007</v>
      </c>
      <c r="E10" s="4">
        <f t="shared" si="3"/>
        <v>44013.229166666672</v>
      </c>
      <c r="F10" s="4">
        <f t="shared" si="3"/>
        <v>44013.270833333343</v>
      </c>
      <c r="G10" s="4">
        <f t="shared" si="3"/>
        <v>44013.312500000007</v>
      </c>
      <c r="H10" s="6">
        <f t="shared" si="3"/>
        <v>44013.354166666672</v>
      </c>
      <c r="I10" s="6">
        <f t="shared" si="3"/>
        <v>44013.375000000007</v>
      </c>
      <c r="J10" s="6">
        <f t="shared" si="3"/>
        <v>44013.479166666672</v>
      </c>
      <c r="K10" s="6">
        <f t="shared" si="3"/>
        <v>44013.562500000007</v>
      </c>
      <c r="L10" s="6">
        <f t="shared" si="3"/>
        <v>44013.645833333343</v>
      </c>
      <c r="M10" s="4">
        <f t="shared" si="3"/>
        <v>44013.145833333343</v>
      </c>
      <c r="O10" s="15" t="s">
        <v>25</v>
      </c>
      <c r="P10" s="5" t="s">
        <v>26</v>
      </c>
      <c r="Q10" s="32" t="s">
        <v>295</v>
      </c>
    </row>
    <row r="11" spans="1:24" s="4" customFormat="1" x14ac:dyDescent="0.2">
      <c r="A11" s="4">
        <f>A10+TIME(1,0,0)</f>
        <v>44012.895833333336</v>
      </c>
      <c r="B11" s="4">
        <f t="shared" ref="B11:M11" si="4">B10+TIME(1,0,0)</f>
        <v>44012.979166666672</v>
      </c>
      <c r="C11" s="4">
        <f t="shared" si="4"/>
        <v>44013.020833333336</v>
      </c>
      <c r="D11" s="4">
        <f t="shared" si="4"/>
        <v>44013.229166666672</v>
      </c>
      <c r="E11" s="4">
        <f t="shared" si="4"/>
        <v>44013.270833333336</v>
      </c>
      <c r="F11" s="4">
        <f t="shared" si="4"/>
        <v>44013.312500000007</v>
      </c>
      <c r="G11" s="4">
        <f t="shared" si="4"/>
        <v>44013.354166666672</v>
      </c>
      <c r="H11" s="6">
        <f t="shared" si="4"/>
        <v>44013.395833333336</v>
      </c>
      <c r="I11" s="6">
        <f t="shared" si="4"/>
        <v>44013.416666666672</v>
      </c>
      <c r="J11" s="6">
        <f t="shared" si="4"/>
        <v>44013.520833333336</v>
      </c>
      <c r="K11" s="6">
        <f t="shared" si="4"/>
        <v>44013.604166666672</v>
      </c>
      <c r="L11" s="6">
        <f t="shared" si="4"/>
        <v>44013.687500000007</v>
      </c>
      <c r="M11" s="4">
        <f t="shared" si="4"/>
        <v>44013.187500000007</v>
      </c>
      <c r="N11" s="8"/>
      <c r="O11" s="7" t="s">
        <v>27</v>
      </c>
    </row>
    <row r="12" spans="1:24" s="4" customFormat="1" ht="32" x14ac:dyDescent="0.2">
      <c r="N12" s="8"/>
      <c r="O12" s="13" t="s">
        <v>28</v>
      </c>
    </row>
    <row r="13" spans="1:24" s="4" customFormat="1" ht="16" x14ac:dyDescent="0.2">
      <c r="A13" s="4">
        <f t="shared" ref="A13:L13" si="5">A11+TIME(0,30,0)</f>
        <v>44012.916666666672</v>
      </c>
      <c r="B13" s="4">
        <f t="shared" si="5"/>
        <v>44013.000000000007</v>
      </c>
      <c r="C13" s="4">
        <f t="shared" si="5"/>
        <v>44013.041666666672</v>
      </c>
      <c r="D13" s="4">
        <f t="shared" si="5"/>
        <v>44013.250000000007</v>
      </c>
      <c r="E13" s="4">
        <f t="shared" si="5"/>
        <v>44013.291666666672</v>
      </c>
      <c r="F13" s="4">
        <f t="shared" si="5"/>
        <v>44013.333333333343</v>
      </c>
      <c r="G13" s="6">
        <f t="shared" si="5"/>
        <v>44013.375000000007</v>
      </c>
      <c r="H13" s="6">
        <f t="shared" si="5"/>
        <v>44013.416666666672</v>
      </c>
      <c r="I13" s="6">
        <f t="shared" si="5"/>
        <v>44013.437500000007</v>
      </c>
      <c r="J13" s="6">
        <f t="shared" si="5"/>
        <v>44013.541666666672</v>
      </c>
      <c r="K13" s="6">
        <f t="shared" si="5"/>
        <v>44013.625000000007</v>
      </c>
      <c r="L13" s="6">
        <f t="shared" si="5"/>
        <v>44013.708333333343</v>
      </c>
      <c r="M13" s="4">
        <f>M11+TIME(0,30,0)</f>
        <v>44013.208333333343</v>
      </c>
      <c r="N13" s="8"/>
      <c r="O13" s="7" t="s">
        <v>29</v>
      </c>
      <c r="P13" s="5" t="s">
        <v>30</v>
      </c>
      <c r="Q13" s="5"/>
      <c r="R13" s="5"/>
      <c r="S13" s="5"/>
      <c r="T13" s="5"/>
      <c r="U13" s="5"/>
      <c r="V13" s="5"/>
    </row>
    <row r="14" spans="1:24" s="4" customFormat="1" ht="16" x14ac:dyDescent="0.2">
      <c r="A14" s="4">
        <f t="shared" ref="A14:M14" si="6">A13+TIME(1,0,0)</f>
        <v>44012.958333333336</v>
      </c>
      <c r="B14" s="4">
        <f t="shared" si="6"/>
        <v>44013.041666666672</v>
      </c>
      <c r="C14" s="4">
        <f t="shared" si="6"/>
        <v>44013.083333333336</v>
      </c>
      <c r="D14" s="4">
        <f t="shared" si="6"/>
        <v>44013.291666666672</v>
      </c>
      <c r="E14" s="4">
        <f t="shared" si="6"/>
        <v>44013.333333333336</v>
      </c>
      <c r="F14" s="4">
        <f t="shared" si="6"/>
        <v>44013.375000000007</v>
      </c>
      <c r="G14" s="6">
        <f t="shared" si="6"/>
        <v>44013.416666666672</v>
      </c>
      <c r="H14" s="6">
        <f t="shared" si="6"/>
        <v>44013.458333333336</v>
      </c>
      <c r="I14" s="6">
        <f t="shared" si="6"/>
        <v>44013.479166666672</v>
      </c>
      <c r="J14" s="6">
        <f t="shared" si="6"/>
        <v>44013.583333333336</v>
      </c>
      <c r="K14" s="6">
        <f t="shared" si="6"/>
        <v>44013.666666666672</v>
      </c>
      <c r="L14" s="6">
        <f t="shared" si="6"/>
        <v>44013.750000000007</v>
      </c>
      <c r="M14" s="4">
        <f t="shared" si="6"/>
        <v>44013.250000000007</v>
      </c>
      <c r="N14" s="8"/>
      <c r="O14" s="13" t="s">
        <v>31</v>
      </c>
    </row>
    <row r="15" spans="1:24" s="4" customFormat="1" x14ac:dyDescent="0.2">
      <c r="N15" s="8"/>
      <c r="O15" s="13"/>
    </row>
    <row r="16" spans="1:24" s="4" customFormat="1" ht="16" x14ac:dyDescent="0.2">
      <c r="N16" s="8"/>
      <c r="O16" s="13" t="s">
        <v>32</v>
      </c>
      <c r="Q16" s="31" t="s">
        <v>349</v>
      </c>
    </row>
    <row r="17" spans="1:22" s="4" customFormat="1" x14ac:dyDescent="0.2">
      <c r="A17" s="4">
        <f>A14+TIME(2,0,0)</f>
        <v>44013.041666666672</v>
      </c>
      <c r="B17" s="4">
        <f t="shared" ref="B17:M17" si="7">B14+TIME(2,0,0)</f>
        <v>44013.125000000007</v>
      </c>
      <c r="C17" s="4">
        <f t="shared" si="7"/>
        <v>44013.166666666672</v>
      </c>
      <c r="D17" s="6">
        <f t="shared" si="7"/>
        <v>44013.375000000007</v>
      </c>
      <c r="E17" s="6">
        <f t="shared" si="7"/>
        <v>44013.416666666672</v>
      </c>
      <c r="F17" s="6">
        <f t="shared" si="7"/>
        <v>44013.458333333343</v>
      </c>
      <c r="G17" s="6">
        <f t="shared" si="7"/>
        <v>44013.500000000007</v>
      </c>
      <c r="H17" s="6">
        <f t="shared" si="7"/>
        <v>44013.541666666672</v>
      </c>
      <c r="I17" s="6">
        <f t="shared" si="7"/>
        <v>44013.562500000007</v>
      </c>
      <c r="J17" s="4">
        <f t="shared" si="7"/>
        <v>44013.666666666672</v>
      </c>
      <c r="K17" s="4">
        <f t="shared" si="7"/>
        <v>44013.750000000007</v>
      </c>
      <c r="L17" s="4">
        <f t="shared" si="7"/>
        <v>44013.833333333343</v>
      </c>
      <c r="M17" s="4">
        <f t="shared" si="7"/>
        <v>44013.333333333343</v>
      </c>
      <c r="N17" s="8"/>
      <c r="O17" s="14" t="s">
        <v>17</v>
      </c>
      <c r="P17" s="4" t="s">
        <v>18</v>
      </c>
      <c r="Q17" s="32" t="s">
        <v>296</v>
      </c>
    </row>
    <row r="18" spans="1:22" s="4" customFormat="1" x14ac:dyDescent="0.2">
      <c r="D18" s="6"/>
      <c r="E18" s="6"/>
      <c r="F18" s="6"/>
      <c r="G18" s="6"/>
      <c r="H18" s="6"/>
      <c r="I18" s="6"/>
      <c r="N18" s="8"/>
      <c r="O18" s="28" t="s">
        <v>33</v>
      </c>
      <c r="P18" s="21"/>
      <c r="Q18" s="32"/>
    </row>
    <row r="19" spans="1:22" s="4" customFormat="1" ht="32" x14ac:dyDescent="0.2">
      <c r="A19" s="4">
        <f>A17+TIME(0,20,0)</f>
        <v>44013.055555555562</v>
      </c>
      <c r="B19" s="4">
        <f t="shared" ref="B19:M19" si="8">B17+TIME(0,20,0)</f>
        <v>44013.138888888898</v>
      </c>
      <c r="C19" s="4">
        <f t="shared" si="8"/>
        <v>44013.180555555562</v>
      </c>
      <c r="D19" s="6">
        <f t="shared" si="8"/>
        <v>44013.388888888898</v>
      </c>
      <c r="E19" s="6">
        <f t="shared" si="8"/>
        <v>44013.430555555562</v>
      </c>
      <c r="F19" s="6">
        <f t="shared" si="8"/>
        <v>44013.472222222234</v>
      </c>
      <c r="G19" s="6">
        <f t="shared" si="8"/>
        <v>44013.513888888898</v>
      </c>
      <c r="H19" s="6">
        <f t="shared" si="8"/>
        <v>44013.555555555562</v>
      </c>
      <c r="I19" s="6">
        <f t="shared" si="8"/>
        <v>44013.576388888898</v>
      </c>
      <c r="J19" s="4">
        <f t="shared" si="8"/>
        <v>44013.680555555562</v>
      </c>
      <c r="K19" s="4">
        <f t="shared" si="8"/>
        <v>44013.763888888898</v>
      </c>
      <c r="L19" s="4">
        <f t="shared" si="8"/>
        <v>44013.847222222234</v>
      </c>
      <c r="M19" s="4">
        <f t="shared" si="8"/>
        <v>44013.347222222234</v>
      </c>
      <c r="O19" s="23" t="s">
        <v>34</v>
      </c>
      <c r="P19" s="21" t="s">
        <v>35</v>
      </c>
      <c r="Q19" s="32" t="s">
        <v>292</v>
      </c>
      <c r="S19" s="10"/>
      <c r="T19" s="10"/>
      <c r="U19" s="10"/>
      <c r="V19" s="10"/>
    </row>
    <row r="20" spans="1:22" s="4" customFormat="1" x14ac:dyDescent="0.2">
      <c r="A20" s="4">
        <v>44013.097222222226</v>
      </c>
      <c r="B20" s="4">
        <v>44013.180555555562</v>
      </c>
      <c r="C20" s="4">
        <v>44013.222222222226</v>
      </c>
      <c r="D20" s="6">
        <v>44013.430555555562</v>
      </c>
      <c r="E20" s="6">
        <v>44013.472222222226</v>
      </c>
      <c r="F20" s="6">
        <v>44013.513888888898</v>
      </c>
      <c r="G20" s="6">
        <v>44013.555555555562</v>
      </c>
      <c r="H20" s="6">
        <v>44013.597222222226</v>
      </c>
      <c r="I20" s="6">
        <v>44013.618055555562</v>
      </c>
      <c r="J20" s="4">
        <v>44013.722222222226</v>
      </c>
      <c r="K20" s="4">
        <v>44013.805555555562</v>
      </c>
      <c r="L20" s="4">
        <v>44013.888888888898</v>
      </c>
      <c r="M20" s="4">
        <v>44013.388888888898</v>
      </c>
      <c r="N20" s="8"/>
      <c r="O20" s="7" t="s">
        <v>36</v>
      </c>
      <c r="Q20" s="32" t="s">
        <v>297</v>
      </c>
    </row>
    <row r="21" spans="1:22" s="4" customFormat="1" x14ac:dyDescent="0.2">
      <c r="N21" s="8"/>
      <c r="O21" s="8" t="s">
        <v>37</v>
      </c>
      <c r="Q21" s="32"/>
    </row>
    <row r="22" spans="1:22" s="4" customFormat="1" ht="48" x14ac:dyDescent="0.2">
      <c r="A22" s="4">
        <v>44013.118055555562</v>
      </c>
      <c r="B22" s="4">
        <v>44013.201388888898</v>
      </c>
      <c r="C22" s="4">
        <v>44013.243055555562</v>
      </c>
      <c r="D22" s="6">
        <v>44013.451388888898</v>
      </c>
      <c r="E22" s="6">
        <v>44013.493055555562</v>
      </c>
      <c r="F22" s="6">
        <v>44013.534722222234</v>
      </c>
      <c r="G22" s="6">
        <v>44013.576388888898</v>
      </c>
      <c r="H22" s="6">
        <v>44013.618055555562</v>
      </c>
      <c r="I22" s="6">
        <v>44013.638888888898</v>
      </c>
      <c r="J22" s="4">
        <v>44013.743055555562</v>
      </c>
      <c r="K22" s="4">
        <v>44013.826388888898</v>
      </c>
      <c r="L22" s="4">
        <v>44013.909722222234</v>
      </c>
      <c r="M22" s="4">
        <v>44013.409722222234</v>
      </c>
      <c r="O22" s="15" t="s">
        <v>38</v>
      </c>
      <c r="P22" s="5" t="s">
        <v>39</v>
      </c>
      <c r="Q22" s="32" t="s">
        <v>298</v>
      </c>
    </row>
    <row r="23" spans="1:22" s="4" customFormat="1" ht="16" x14ac:dyDescent="0.2">
      <c r="A23" s="4">
        <f>A22+TIME(1,0,0)</f>
        <v>44013.159722222226</v>
      </c>
      <c r="B23" s="4">
        <f t="shared" ref="B23:M23" si="9">B22+TIME(1,0,0)</f>
        <v>44013.243055555562</v>
      </c>
      <c r="C23" s="4">
        <f t="shared" si="9"/>
        <v>44013.284722222226</v>
      </c>
      <c r="D23" s="6">
        <f t="shared" si="9"/>
        <v>44013.493055555562</v>
      </c>
      <c r="E23" s="6">
        <f t="shared" si="9"/>
        <v>44013.534722222226</v>
      </c>
      <c r="F23" s="6">
        <f t="shared" si="9"/>
        <v>44013.576388888898</v>
      </c>
      <c r="G23" s="6">
        <f t="shared" si="9"/>
        <v>44013.618055555562</v>
      </c>
      <c r="H23" s="6">
        <f t="shared" si="9"/>
        <v>44013.659722222226</v>
      </c>
      <c r="I23" s="6">
        <f t="shared" si="9"/>
        <v>44013.680555555562</v>
      </c>
      <c r="J23" s="4">
        <f t="shared" si="9"/>
        <v>44013.784722222226</v>
      </c>
      <c r="K23" s="4">
        <f t="shared" si="9"/>
        <v>44013.868055555562</v>
      </c>
      <c r="L23" s="4">
        <f t="shared" si="9"/>
        <v>44013.951388888898</v>
      </c>
      <c r="M23" s="4">
        <f t="shared" si="9"/>
        <v>44013.451388888898</v>
      </c>
      <c r="O23" s="5" t="s">
        <v>40</v>
      </c>
      <c r="Q23" s="32" t="s">
        <v>299</v>
      </c>
    </row>
    <row r="24" spans="1:22" s="4" customFormat="1" x14ac:dyDescent="0.2">
      <c r="O24" s="14" t="s">
        <v>41</v>
      </c>
    </row>
    <row r="25" spans="1:22" s="4" customFormat="1" ht="34.5" customHeight="1" x14ac:dyDescent="0.2">
      <c r="A25" s="4">
        <f t="shared" ref="A25:M25" si="10">A23+TIME(0,40,0)</f>
        <v>44013.187500000007</v>
      </c>
      <c r="B25" s="4">
        <f t="shared" si="10"/>
        <v>44013.270833333343</v>
      </c>
      <c r="C25" s="4">
        <f t="shared" si="10"/>
        <v>44013.312500000007</v>
      </c>
      <c r="D25" s="6">
        <f t="shared" si="10"/>
        <v>44013.520833333343</v>
      </c>
      <c r="E25" s="6">
        <f t="shared" si="10"/>
        <v>44013.562500000007</v>
      </c>
      <c r="F25" s="6">
        <f t="shared" si="10"/>
        <v>44013.604166666679</v>
      </c>
      <c r="G25" s="6">
        <f t="shared" si="10"/>
        <v>44013.645833333343</v>
      </c>
      <c r="H25" s="6">
        <f t="shared" si="10"/>
        <v>44013.687500000007</v>
      </c>
      <c r="I25" s="4">
        <f t="shared" si="10"/>
        <v>44013.708333333343</v>
      </c>
      <c r="J25" s="4">
        <f t="shared" si="10"/>
        <v>44013.812500000007</v>
      </c>
      <c r="K25" s="4">
        <f t="shared" si="10"/>
        <v>44013.895833333343</v>
      </c>
      <c r="L25" s="4">
        <f t="shared" si="10"/>
        <v>44013.979166666679</v>
      </c>
      <c r="M25" s="4">
        <f t="shared" si="10"/>
        <v>44013.479166666679</v>
      </c>
      <c r="O25" s="15" t="s">
        <v>42</v>
      </c>
      <c r="P25" s="15" t="s">
        <v>43</v>
      </c>
    </row>
    <row r="26" spans="1:22" s="4" customFormat="1" ht="32" x14ac:dyDescent="0.2">
      <c r="A26" s="4">
        <f>A25+TIME(0,30,0)</f>
        <v>44013.208333333343</v>
      </c>
      <c r="B26" s="4">
        <f t="shared" ref="B26:M28" si="11">B25+TIME(0,30,0)</f>
        <v>44013.291666666679</v>
      </c>
      <c r="C26" s="4">
        <f t="shared" si="11"/>
        <v>44013.333333333343</v>
      </c>
      <c r="D26" s="6">
        <f t="shared" si="11"/>
        <v>44013.541666666679</v>
      </c>
      <c r="E26" s="6">
        <f t="shared" si="11"/>
        <v>44013.583333333343</v>
      </c>
      <c r="F26" s="6">
        <f t="shared" si="11"/>
        <v>44013.625000000015</v>
      </c>
      <c r="G26" s="6">
        <f t="shared" si="11"/>
        <v>44013.666666666679</v>
      </c>
      <c r="H26" s="6">
        <f t="shared" si="11"/>
        <v>44013.708333333343</v>
      </c>
      <c r="I26" s="4">
        <f t="shared" si="11"/>
        <v>44013.729166666679</v>
      </c>
      <c r="J26" s="4">
        <f t="shared" si="11"/>
        <v>44013.833333333343</v>
      </c>
      <c r="K26" s="4">
        <f t="shared" si="11"/>
        <v>44013.916666666679</v>
      </c>
      <c r="L26" s="4">
        <f t="shared" si="11"/>
        <v>44014.000000000015</v>
      </c>
      <c r="M26" s="4">
        <f t="shared" si="11"/>
        <v>44013.500000000015</v>
      </c>
      <c r="O26" s="15" t="s">
        <v>44</v>
      </c>
      <c r="P26" s="15" t="s">
        <v>45</v>
      </c>
    </row>
    <row r="27" spans="1:22" s="4" customFormat="1" ht="35.25" customHeight="1" x14ac:dyDescent="0.2">
      <c r="A27" s="4">
        <f>A26+TIME(0,30,0)</f>
        <v>44013.229166666679</v>
      </c>
      <c r="B27" s="4">
        <f t="shared" si="11"/>
        <v>44013.312500000015</v>
      </c>
      <c r="C27" s="4">
        <f t="shared" si="11"/>
        <v>44013.354166666679</v>
      </c>
      <c r="D27" s="6">
        <f t="shared" si="11"/>
        <v>44013.562500000015</v>
      </c>
      <c r="E27" s="6">
        <f t="shared" si="11"/>
        <v>44013.604166666679</v>
      </c>
      <c r="F27" s="6">
        <f t="shared" si="11"/>
        <v>44013.64583333335</v>
      </c>
      <c r="G27" s="6">
        <f t="shared" si="11"/>
        <v>44013.687500000015</v>
      </c>
      <c r="H27" s="6">
        <f t="shared" si="11"/>
        <v>44013.729166666679</v>
      </c>
      <c r="I27" s="4">
        <f t="shared" si="11"/>
        <v>44013.750000000015</v>
      </c>
      <c r="J27" s="4">
        <f t="shared" si="11"/>
        <v>44013.854166666679</v>
      </c>
      <c r="K27" s="4">
        <f t="shared" si="11"/>
        <v>44013.937500000015</v>
      </c>
      <c r="L27" s="4">
        <f t="shared" si="11"/>
        <v>44014.02083333335</v>
      </c>
      <c r="M27" s="4">
        <f t="shared" si="11"/>
        <v>44013.52083333335</v>
      </c>
      <c r="O27" s="15" t="s">
        <v>46</v>
      </c>
      <c r="P27" s="15" t="s">
        <v>47</v>
      </c>
    </row>
    <row r="28" spans="1:22" s="4" customFormat="1" x14ac:dyDescent="0.2">
      <c r="A28" s="4">
        <f>A27+TIME(0,30,0)</f>
        <v>44013.250000000015</v>
      </c>
      <c r="B28" s="4">
        <f t="shared" si="11"/>
        <v>44013.33333333335</v>
      </c>
      <c r="C28" s="6">
        <f t="shared" si="11"/>
        <v>44013.375000000015</v>
      </c>
      <c r="D28" s="6">
        <f t="shared" si="11"/>
        <v>44013.58333333335</v>
      </c>
      <c r="E28" s="6">
        <f t="shared" si="11"/>
        <v>44013.625000000015</v>
      </c>
      <c r="F28" s="6">
        <f t="shared" si="11"/>
        <v>44013.666666666686</v>
      </c>
      <c r="G28" s="6">
        <f t="shared" si="11"/>
        <v>44013.70833333335</v>
      </c>
      <c r="H28" s="4">
        <f t="shared" si="11"/>
        <v>44013.750000000015</v>
      </c>
      <c r="I28" s="4">
        <f t="shared" si="11"/>
        <v>44013.77083333335</v>
      </c>
      <c r="J28" s="4">
        <f t="shared" si="11"/>
        <v>44013.875000000015</v>
      </c>
      <c r="K28" s="4">
        <f t="shared" si="11"/>
        <v>44013.95833333335</v>
      </c>
      <c r="L28" s="4">
        <f t="shared" si="11"/>
        <v>44014.041666666686</v>
      </c>
      <c r="M28" s="4">
        <f t="shared" si="11"/>
        <v>44013.541666666686</v>
      </c>
      <c r="O28" s="7" t="s">
        <v>48</v>
      </c>
    </row>
    <row r="29" spans="1:22" s="4" customFormat="1" x14ac:dyDescent="0.2">
      <c r="A29" s="4">
        <v>44013.27083333335</v>
      </c>
      <c r="B29" s="4">
        <v>44013.354166666686</v>
      </c>
      <c r="C29" s="6">
        <v>44013.39583333335</v>
      </c>
      <c r="D29" s="6">
        <v>44013.604166666686</v>
      </c>
      <c r="E29" s="6">
        <v>44013.64583333335</v>
      </c>
      <c r="F29" s="6">
        <v>44013.687500000022</v>
      </c>
      <c r="G29" s="6">
        <v>44013.729166666686</v>
      </c>
      <c r="H29" s="4">
        <v>44013.77083333335</v>
      </c>
      <c r="I29" s="4">
        <v>44013.791666666686</v>
      </c>
      <c r="J29" s="4">
        <v>44013.89583333335</v>
      </c>
      <c r="K29" s="4">
        <v>44013.979166666686</v>
      </c>
      <c r="L29" s="4">
        <v>44014.062500000022</v>
      </c>
      <c r="M29" s="4">
        <v>44013.562500000022</v>
      </c>
      <c r="O29" s="14" t="s">
        <v>36</v>
      </c>
    </row>
    <row r="30" spans="1:22" s="4" customFormat="1" x14ac:dyDescent="0.2">
      <c r="O30" s="26" t="s">
        <v>49</v>
      </c>
      <c r="P30" s="20"/>
      <c r="Q30" s="5"/>
      <c r="R30" s="5"/>
      <c r="S30" s="5"/>
      <c r="T30" s="5"/>
      <c r="U30" s="5"/>
      <c r="V30" s="5"/>
    </row>
    <row r="31" spans="1:22" s="4" customFormat="1" ht="32" x14ac:dyDescent="0.2">
      <c r="A31" s="4">
        <f>A29+TIME(0,30,0)</f>
        <v>44013.291666666686</v>
      </c>
      <c r="B31" s="6">
        <f t="shared" ref="B31:M31" si="12">B29+TIME(0,30,0)</f>
        <v>44013.375000000022</v>
      </c>
      <c r="C31" s="6">
        <f t="shared" si="12"/>
        <v>44013.416666666686</v>
      </c>
      <c r="D31" s="6">
        <f t="shared" si="12"/>
        <v>44013.625000000022</v>
      </c>
      <c r="E31" s="6">
        <f t="shared" si="12"/>
        <v>44013.666666666686</v>
      </c>
      <c r="F31" s="6">
        <f t="shared" si="12"/>
        <v>44013.708333333358</v>
      </c>
      <c r="G31" s="6">
        <f t="shared" si="12"/>
        <v>44013.750000000022</v>
      </c>
      <c r="H31" s="4">
        <f t="shared" si="12"/>
        <v>44013.791666666686</v>
      </c>
      <c r="I31" s="4">
        <f t="shared" si="12"/>
        <v>44013.812500000022</v>
      </c>
      <c r="J31" s="4">
        <f t="shared" si="12"/>
        <v>44013.916666666686</v>
      </c>
      <c r="K31" s="4">
        <f t="shared" si="12"/>
        <v>44014.000000000022</v>
      </c>
      <c r="L31" s="4">
        <f t="shared" si="12"/>
        <v>44014.083333333358</v>
      </c>
      <c r="M31" s="4">
        <f t="shared" si="12"/>
        <v>44013.583333333358</v>
      </c>
      <c r="O31" s="23" t="s">
        <v>50</v>
      </c>
      <c r="P31" s="20" t="s">
        <v>51</v>
      </c>
    </row>
    <row r="32" spans="1:22" s="4" customFormat="1" ht="16" x14ac:dyDescent="0.2">
      <c r="A32" s="4">
        <f>A31+TIME(1,0,0)</f>
        <v>44013.33333333335</v>
      </c>
      <c r="B32" s="6">
        <f t="shared" ref="B32:M32" si="13">B31+TIME(1,0,0)</f>
        <v>44013.416666666686</v>
      </c>
      <c r="C32" s="6">
        <f t="shared" si="13"/>
        <v>44013.45833333335</v>
      </c>
      <c r="D32" s="6">
        <f t="shared" si="13"/>
        <v>44013.666666666686</v>
      </c>
      <c r="E32" s="6">
        <f t="shared" si="13"/>
        <v>44013.70833333335</v>
      </c>
      <c r="F32" s="6">
        <f t="shared" si="13"/>
        <v>44013.750000000022</v>
      </c>
      <c r="G32" s="4">
        <f t="shared" si="13"/>
        <v>44013.791666666686</v>
      </c>
      <c r="H32" s="4">
        <f t="shared" si="13"/>
        <v>44013.83333333335</v>
      </c>
      <c r="I32" s="4">
        <f t="shared" si="13"/>
        <v>44013.854166666686</v>
      </c>
      <c r="J32" s="4">
        <f t="shared" si="13"/>
        <v>44013.95833333335</v>
      </c>
      <c r="K32" s="4">
        <f t="shared" si="13"/>
        <v>44014.041666666686</v>
      </c>
      <c r="L32" s="4">
        <f t="shared" si="13"/>
        <v>44014.125000000022</v>
      </c>
      <c r="M32" s="4">
        <f t="shared" si="13"/>
        <v>44013.625000000022</v>
      </c>
      <c r="O32" s="22" t="s">
        <v>52</v>
      </c>
      <c r="P32" s="20"/>
    </row>
    <row r="33" spans="1:22" s="4" customFormat="1" x14ac:dyDescent="0.2">
      <c r="O33" s="14" t="s">
        <v>53</v>
      </c>
      <c r="Q33" s="5"/>
      <c r="R33" s="5"/>
      <c r="S33" s="5"/>
      <c r="T33" s="5"/>
      <c r="U33" s="5"/>
      <c r="V33" s="5"/>
    </row>
    <row r="34" spans="1:22" s="4" customFormat="1" ht="32" x14ac:dyDescent="0.2">
      <c r="A34" s="4">
        <f>A32+TIME(0,30,0)</f>
        <v>44013.354166666686</v>
      </c>
      <c r="B34" s="6">
        <f t="shared" ref="B34:M34" si="14">B32+TIME(0,30,0)</f>
        <v>44013.437500000022</v>
      </c>
      <c r="C34" s="6">
        <f t="shared" si="14"/>
        <v>44013.479166666686</v>
      </c>
      <c r="D34" s="6">
        <f t="shared" si="14"/>
        <v>44013.687500000022</v>
      </c>
      <c r="E34" s="6">
        <f t="shared" si="14"/>
        <v>44013.729166666686</v>
      </c>
      <c r="F34" s="6">
        <f t="shared" si="14"/>
        <v>44013.770833333358</v>
      </c>
      <c r="G34" s="4">
        <f t="shared" si="14"/>
        <v>44013.812500000022</v>
      </c>
      <c r="H34" s="4">
        <f t="shared" si="14"/>
        <v>44013.854166666686</v>
      </c>
      <c r="I34" s="4">
        <f t="shared" si="14"/>
        <v>44013.875000000022</v>
      </c>
      <c r="J34" s="4">
        <f t="shared" si="14"/>
        <v>44013.979166666686</v>
      </c>
      <c r="K34" s="4">
        <f t="shared" si="14"/>
        <v>44014.062500000022</v>
      </c>
      <c r="L34" s="4">
        <f t="shared" si="14"/>
        <v>44014.145833333358</v>
      </c>
      <c r="M34" s="4">
        <f t="shared" si="14"/>
        <v>44013.645833333358</v>
      </c>
      <c r="O34" s="15" t="s">
        <v>54</v>
      </c>
      <c r="P34" s="16" t="s">
        <v>55</v>
      </c>
      <c r="Q34" s="5"/>
      <c r="R34" s="5"/>
      <c r="S34" s="5"/>
      <c r="T34" s="5"/>
      <c r="U34" s="5"/>
      <c r="V34" s="5"/>
    </row>
    <row r="35" spans="1:22" s="4" customFormat="1" ht="16" x14ac:dyDescent="0.2">
      <c r="A35" s="6">
        <f>A34+TIME(1,0,0)</f>
        <v>44013.39583333335</v>
      </c>
      <c r="B35" s="6">
        <f t="shared" ref="B35:M35" si="15">B34+TIME(1,0,0)</f>
        <v>44013.479166666686</v>
      </c>
      <c r="C35" s="6">
        <f t="shared" si="15"/>
        <v>44013.52083333335</v>
      </c>
      <c r="D35" s="6">
        <f t="shared" si="15"/>
        <v>44013.729166666686</v>
      </c>
      <c r="E35" s="6">
        <f t="shared" si="15"/>
        <v>44013.77083333335</v>
      </c>
      <c r="F35" s="4">
        <f t="shared" si="15"/>
        <v>44013.812500000022</v>
      </c>
      <c r="G35" s="4">
        <f t="shared" si="15"/>
        <v>44013.854166666686</v>
      </c>
      <c r="H35" s="4">
        <f t="shared" si="15"/>
        <v>44013.89583333335</v>
      </c>
      <c r="I35" s="4">
        <f t="shared" si="15"/>
        <v>44013.916666666686</v>
      </c>
      <c r="J35" s="4">
        <f t="shared" si="15"/>
        <v>44014.02083333335</v>
      </c>
      <c r="K35" s="4">
        <f t="shared" si="15"/>
        <v>44014.104166666686</v>
      </c>
      <c r="L35" s="4">
        <f t="shared" si="15"/>
        <v>44014.187500000022</v>
      </c>
      <c r="M35" s="4">
        <f t="shared" si="15"/>
        <v>44013.687500000022</v>
      </c>
      <c r="O35" s="13" t="s">
        <v>56</v>
      </c>
      <c r="Q35" s="5"/>
      <c r="R35" s="5"/>
      <c r="S35" s="5"/>
      <c r="T35" s="5"/>
      <c r="U35" s="5"/>
      <c r="V35" s="5"/>
    </row>
    <row r="36" spans="1:22" s="4" customFormat="1" x14ac:dyDescent="0.2">
      <c r="O36" s="13"/>
      <c r="P36" s="7"/>
      <c r="Q36" s="5"/>
      <c r="R36" s="5"/>
      <c r="S36" s="5"/>
      <c r="T36" s="5"/>
      <c r="U36" s="5"/>
      <c r="V36" s="5"/>
    </row>
    <row r="37" spans="1:22" s="4" customFormat="1" ht="16" x14ac:dyDescent="0.2">
      <c r="O37" s="35" t="s">
        <v>322</v>
      </c>
      <c r="P37" s="34"/>
      <c r="Q37" s="35" t="s">
        <v>321</v>
      </c>
      <c r="R37" s="32"/>
      <c r="S37" s="35" t="s">
        <v>323</v>
      </c>
      <c r="T37" s="32"/>
      <c r="U37" s="35" t="s">
        <v>327</v>
      </c>
      <c r="V37" s="5"/>
    </row>
    <row r="38" spans="1:22" s="4" customFormat="1" ht="16" x14ac:dyDescent="0.2">
      <c r="O38" s="33" t="s">
        <v>317</v>
      </c>
      <c r="P38" s="34"/>
      <c r="Q38" s="33" t="s">
        <v>317</v>
      </c>
      <c r="R38" s="32"/>
      <c r="S38" s="33" t="s">
        <v>317</v>
      </c>
      <c r="T38" s="32"/>
      <c r="U38" s="33" t="s">
        <v>317</v>
      </c>
      <c r="V38" s="5"/>
    </row>
    <row r="39" spans="1:22" s="4" customFormat="1" x14ac:dyDescent="0.2">
      <c r="O39" s="33"/>
      <c r="P39" s="34"/>
      <c r="Q39" s="33"/>
      <c r="R39" s="32"/>
      <c r="S39" s="33"/>
      <c r="T39" s="32"/>
      <c r="U39" s="33"/>
      <c r="V39" s="5"/>
    </row>
    <row r="40" spans="1:22" s="4" customFormat="1" ht="16" x14ac:dyDescent="0.2">
      <c r="O40" s="33" t="s">
        <v>292</v>
      </c>
      <c r="P40" s="34"/>
      <c r="Q40" s="33" t="s">
        <v>292</v>
      </c>
      <c r="R40" s="32"/>
      <c r="S40" s="33" t="s">
        <v>292</v>
      </c>
      <c r="T40" s="32"/>
      <c r="U40" s="33" t="s">
        <v>292</v>
      </c>
      <c r="V40" s="5"/>
    </row>
    <row r="41" spans="1:22" s="4" customFormat="1" ht="32" x14ac:dyDescent="0.2">
      <c r="O41" s="33" t="s">
        <v>318</v>
      </c>
      <c r="P41" s="34"/>
      <c r="Q41" s="36" t="s">
        <v>363</v>
      </c>
      <c r="R41" s="32"/>
      <c r="S41" s="37" t="s">
        <v>356</v>
      </c>
      <c r="T41" s="32"/>
      <c r="U41" s="33" t="s">
        <v>324</v>
      </c>
      <c r="V41" s="5"/>
    </row>
    <row r="42" spans="1:22" s="4" customFormat="1" x14ac:dyDescent="0.2">
      <c r="O42" s="33"/>
      <c r="P42" s="34"/>
      <c r="Q42" s="33"/>
      <c r="R42" s="32"/>
      <c r="S42" s="33"/>
      <c r="T42" s="32"/>
      <c r="U42" s="33"/>
      <c r="V42" s="5"/>
    </row>
    <row r="43" spans="1:22" s="4" customFormat="1" ht="16" x14ac:dyDescent="0.2">
      <c r="O43" s="33" t="s">
        <v>319</v>
      </c>
      <c r="P43" s="34"/>
      <c r="Q43" s="33" t="s">
        <v>364</v>
      </c>
      <c r="R43" s="32"/>
      <c r="S43" s="33" t="s">
        <v>359</v>
      </c>
      <c r="T43" s="32"/>
      <c r="U43" s="33" t="s">
        <v>325</v>
      </c>
      <c r="V43" s="5"/>
    </row>
    <row r="44" spans="1:22" s="4" customFormat="1" ht="16" x14ac:dyDescent="0.2">
      <c r="O44" s="34" t="s">
        <v>320</v>
      </c>
      <c r="P44" s="34"/>
      <c r="Q44" s="33" t="s">
        <v>365</v>
      </c>
      <c r="R44" s="32"/>
      <c r="S44" s="33"/>
      <c r="T44" s="32"/>
      <c r="U44" s="33" t="s">
        <v>326</v>
      </c>
      <c r="V44" s="5"/>
    </row>
    <row r="45" spans="1:22" s="4" customFormat="1" ht="16" x14ac:dyDescent="0.2">
      <c r="O45" s="13" t="s">
        <v>57</v>
      </c>
      <c r="P45" s="7"/>
    </row>
    <row r="46" spans="1:22" s="4" customFormat="1" ht="16" x14ac:dyDescent="0.2">
      <c r="A46" s="4">
        <v>44013.250000000015</v>
      </c>
      <c r="B46" s="6">
        <v>44013.33333333335</v>
      </c>
      <c r="C46" s="6">
        <v>44013.375000000015</v>
      </c>
      <c r="D46" s="6">
        <v>44013.58333333335</v>
      </c>
      <c r="E46" s="6">
        <v>44013.625000000015</v>
      </c>
      <c r="F46" s="6">
        <v>44013.666666666686</v>
      </c>
      <c r="G46" s="4">
        <v>44013.70833333335</v>
      </c>
      <c r="H46" s="4">
        <v>44013.750000000015</v>
      </c>
      <c r="I46" s="4">
        <v>44013.77083333335</v>
      </c>
      <c r="J46" s="4">
        <v>44013.875000000015</v>
      </c>
      <c r="K46" s="4">
        <v>44013.95833333335</v>
      </c>
      <c r="L46" s="4">
        <v>44014.041666666686</v>
      </c>
      <c r="M46" s="4">
        <v>44013.541666666686</v>
      </c>
      <c r="O46" s="13" t="s">
        <v>58</v>
      </c>
      <c r="P46" s="4" t="s">
        <v>59</v>
      </c>
    </row>
    <row r="47" spans="1:22" s="4" customFormat="1" ht="16" x14ac:dyDescent="0.2">
      <c r="A47" s="4">
        <f>A46+TIME(1,0,0)</f>
        <v>44013.291666666679</v>
      </c>
      <c r="B47" s="6">
        <f t="shared" ref="B47:M47" si="16">B46+TIME(1,0,0)</f>
        <v>44013.375000000015</v>
      </c>
      <c r="C47" s="6">
        <f t="shared" si="16"/>
        <v>44013.416666666679</v>
      </c>
      <c r="D47" s="6">
        <f t="shared" si="16"/>
        <v>44013.625000000015</v>
      </c>
      <c r="E47" s="6">
        <f t="shared" si="16"/>
        <v>44013.666666666679</v>
      </c>
      <c r="F47" s="4">
        <f t="shared" si="16"/>
        <v>44013.70833333335</v>
      </c>
      <c r="G47" s="4">
        <f t="shared" si="16"/>
        <v>44013.750000000015</v>
      </c>
      <c r="H47" s="4">
        <f t="shared" si="16"/>
        <v>44013.791666666679</v>
      </c>
      <c r="I47" s="4">
        <f t="shared" si="16"/>
        <v>44013.812500000015</v>
      </c>
      <c r="J47" s="4">
        <f t="shared" si="16"/>
        <v>44013.916666666679</v>
      </c>
      <c r="K47" s="4">
        <f t="shared" si="16"/>
        <v>44014.000000000015</v>
      </c>
      <c r="L47" s="4">
        <f t="shared" si="16"/>
        <v>44014.08333333335</v>
      </c>
      <c r="M47" s="4">
        <f t="shared" si="16"/>
        <v>44013.58333333335</v>
      </c>
      <c r="O47" s="13" t="s">
        <v>17</v>
      </c>
      <c r="P47" s="5" t="s">
        <v>18</v>
      </c>
    </row>
    <row r="48" spans="1:22" s="4" customFormat="1" x14ac:dyDescent="0.2">
      <c r="O48" s="14" t="s">
        <v>60</v>
      </c>
    </row>
    <row r="49" spans="1:27" s="4" customFormat="1" x14ac:dyDescent="0.2">
      <c r="A49" s="4">
        <f>A47+TIME(0,20,0)</f>
        <v>44013.305555555569</v>
      </c>
      <c r="B49" s="6">
        <f t="shared" ref="B49:M49" si="17">B47+TIME(0,20,0)</f>
        <v>44013.388888888905</v>
      </c>
      <c r="C49" s="6">
        <f t="shared" si="17"/>
        <v>44013.430555555569</v>
      </c>
      <c r="D49" s="6">
        <f t="shared" si="17"/>
        <v>44013.638888888905</v>
      </c>
      <c r="E49" s="6">
        <f t="shared" si="17"/>
        <v>44013.680555555569</v>
      </c>
      <c r="F49" s="4">
        <f t="shared" si="17"/>
        <v>44013.722222222241</v>
      </c>
      <c r="G49" s="4">
        <f t="shared" si="17"/>
        <v>44013.763888888905</v>
      </c>
      <c r="H49" s="4">
        <f t="shared" si="17"/>
        <v>44013.805555555569</v>
      </c>
      <c r="I49" s="4">
        <f t="shared" si="17"/>
        <v>44013.826388888905</v>
      </c>
      <c r="J49" s="4">
        <f t="shared" si="17"/>
        <v>44013.930555555569</v>
      </c>
      <c r="K49" s="4">
        <f t="shared" si="17"/>
        <v>44014.013888888905</v>
      </c>
      <c r="L49" s="4">
        <f t="shared" si="17"/>
        <v>44014.097222222241</v>
      </c>
      <c r="M49" s="4">
        <f t="shared" si="17"/>
        <v>44013.597222222241</v>
      </c>
      <c r="O49" s="7" t="s">
        <v>61</v>
      </c>
      <c r="P49" s="4" t="s">
        <v>62</v>
      </c>
    </row>
    <row r="50" spans="1:27" s="4" customFormat="1" ht="16" x14ac:dyDescent="0.2">
      <c r="A50" s="6">
        <f>A49+TIME(1,0,0)</f>
        <v>44013.347222222234</v>
      </c>
      <c r="B50" s="6">
        <f t="shared" ref="B50:M50" si="18">B49+TIME(1,0,0)</f>
        <v>44013.430555555569</v>
      </c>
      <c r="C50" s="6">
        <f t="shared" si="18"/>
        <v>44013.472222222234</v>
      </c>
      <c r="D50" s="6">
        <f t="shared" si="18"/>
        <v>44013.680555555569</v>
      </c>
      <c r="E50" s="6">
        <f t="shared" si="18"/>
        <v>44013.722222222234</v>
      </c>
      <c r="F50" s="4">
        <f t="shared" si="18"/>
        <v>44013.763888888905</v>
      </c>
      <c r="G50" s="4">
        <f t="shared" si="18"/>
        <v>44013.805555555569</v>
      </c>
      <c r="H50" s="4">
        <f t="shared" si="18"/>
        <v>44013.847222222234</v>
      </c>
      <c r="I50" s="4">
        <f t="shared" si="18"/>
        <v>44013.868055555569</v>
      </c>
      <c r="J50" s="4">
        <f t="shared" si="18"/>
        <v>44013.972222222234</v>
      </c>
      <c r="K50" s="4">
        <f t="shared" si="18"/>
        <v>44014.055555555569</v>
      </c>
      <c r="L50" s="4">
        <f t="shared" si="18"/>
        <v>44014.138888888905</v>
      </c>
      <c r="M50" s="4">
        <f t="shared" si="18"/>
        <v>44013.638888888905</v>
      </c>
      <c r="O50" s="13" t="s">
        <v>63</v>
      </c>
    </row>
    <row r="51" spans="1:27" s="4" customFormat="1" ht="16" x14ac:dyDescent="0.2">
      <c r="A51" s="6">
        <f t="shared" ref="A51:L51" si="19">A50+TIME(0,30,0)</f>
        <v>44013.368055555569</v>
      </c>
      <c r="B51" s="6">
        <f t="shared" si="19"/>
        <v>44013.451388888905</v>
      </c>
      <c r="C51" s="6">
        <f t="shared" si="19"/>
        <v>44013.493055555569</v>
      </c>
      <c r="D51" s="6">
        <f t="shared" si="19"/>
        <v>44013.701388888905</v>
      </c>
      <c r="E51" s="4">
        <f t="shared" si="19"/>
        <v>44013.743055555569</v>
      </c>
      <c r="F51" s="4">
        <f t="shared" si="19"/>
        <v>44013.784722222241</v>
      </c>
      <c r="G51" s="4">
        <f t="shared" si="19"/>
        <v>44013.826388888905</v>
      </c>
      <c r="H51" s="4">
        <f t="shared" si="19"/>
        <v>44013.868055555569</v>
      </c>
      <c r="I51" s="4">
        <f t="shared" si="19"/>
        <v>44013.888888888905</v>
      </c>
      <c r="J51" s="4">
        <f t="shared" si="19"/>
        <v>44013.993055555569</v>
      </c>
      <c r="K51" s="4">
        <f t="shared" si="19"/>
        <v>44014.076388888905</v>
      </c>
      <c r="L51" s="4">
        <f t="shared" si="19"/>
        <v>44014.159722222241</v>
      </c>
      <c r="M51" s="4">
        <f>M50+TIME(0,30,0)</f>
        <v>44013.659722222241</v>
      </c>
      <c r="O51" s="14" t="s">
        <v>64</v>
      </c>
      <c r="Q51" s="2" t="s">
        <v>15</v>
      </c>
      <c r="R51" s="2" t="s">
        <v>14</v>
      </c>
      <c r="S51" s="2" t="s">
        <v>15</v>
      </c>
      <c r="T51" s="2" t="s">
        <v>14</v>
      </c>
      <c r="U51" s="2" t="s">
        <v>15</v>
      </c>
      <c r="V51" s="2" t="s">
        <v>14</v>
      </c>
    </row>
    <row r="52" spans="1:27" s="4" customFormat="1" ht="29.25" customHeight="1" x14ac:dyDescent="0.2">
      <c r="A52" s="6"/>
      <c r="B52" s="6"/>
      <c r="C52" s="6"/>
      <c r="D52" s="6"/>
      <c r="O52" s="14" t="s">
        <v>65</v>
      </c>
      <c r="P52" s="1"/>
      <c r="Q52" s="8" t="s">
        <v>66</v>
      </c>
      <c r="R52" s="1"/>
      <c r="S52" s="12" t="s">
        <v>67</v>
      </c>
      <c r="U52" s="8" t="s">
        <v>68</v>
      </c>
      <c r="V52" s="7"/>
      <c r="W52" s="15"/>
      <c r="X52" s="7"/>
    </row>
    <row r="53" spans="1:27" s="4" customFormat="1" ht="32" x14ac:dyDescent="0.2">
      <c r="A53" s="6">
        <f>A51+TIME(0,10,0)</f>
        <v>44013.375000000015</v>
      </c>
      <c r="B53" s="6">
        <f t="shared" ref="B53:M53" si="20">B51+TIME(0,10,0)</f>
        <v>44013.45833333335</v>
      </c>
      <c r="C53" s="6">
        <f t="shared" si="20"/>
        <v>44013.500000000015</v>
      </c>
      <c r="D53" s="4">
        <f t="shared" si="20"/>
        <v>44013.70833333335</v>
      </c>
      <c r="E53" s="4">
        <f t="shared" si="20"/>
        <v>44013.750000000015</v>
      </c>
      <c r="F53" s="4">
        <f t="shared" si="20"/>
        <v>44013.791666666686</v>
      </c>
      <c r="G53" s="4">
        <f t="shared" si="20"/>
        <v>44013.83333333335</v>
      </c>
      <c r="H53" s="4">
        <f t="shared" si="20"/>
        <v>44013.875000000015</v>
      </c>
      <c r="I53" s="4">
        <f t="shared" si="20"/>
        <v>44013.89583333335</v>
      </c>
      <c r="J53" s="4">
        <f t="shared" si="20"/>
        <v>44014.000000000015</v>
      </c>
      <c r="K53" s="4">
        <f t="shared" si="20"/>
        <v>44014.08333333335</v>
      </c>
      <c r="L53" s="4">
        <f t="shared" si="20"/>
        <v>44014.166666666686</v>
      </c>
      <c r="M53" s="4">
        <f t="shared" si="20"/>
        <v>44013.666666666686</v>
      </c>
      <c r="O53" s="1" t="s">
        <v>69</v>
      </c>
      <c r="P53" s="4" t="s">
        <v>70</v>
      </c>
      <c r="Q53" s="19" t="s">
        <v>71</v>
      </c>
      <c r="R53" s="5" t="s">
        <v>72</v>
      </c>
      <c r="S53" s="4" t="s">
        <v>73</v>
      </c>
      <c r="T53" s="4" t="s">
        <v>74</v>
      </c>
      <c r="U53" s="15" t="s">
        <v>75</v>
      </c>
      <c r="V53" s="7" t="s">
        <v>76</v>
      </c>
      <c r="W53" s="15"/>
      <c r="X53" s="15"/>
    </row>
    <row r="54" spans="1:27" s="4" customFormat="1" x14ac:dyDescent="0.2">
      <c r="A54" s="6">
        <f>A53+TIME(1,0,0)</f>
        <v>44013.416666666679</v>
      </c>
      <c r="B54" s="6">
        <f t="shared" ref="B54:M54" si="21">B53+TIME(1,0,0)</f>
        <v>44013.500000000015</v>
      </c>
      <c r="C54" s="6">
        <f t="shared" si="21"/>
        <v>44013.541666666679</v>
      </c>
      <c r="D54" s="4">
        <f t="shared" si="21"/>
        <v>44013.750000000015</v>
      </c>
      <c r="E54" s="4">
        <f t="shared" si="21"/>
        <v>44013.791666666679</v>
      </c>
      <c r="F54" s="4">
        <f t="shared" si="21"/>
        <v>44013.83333333335</v>
      </c>
      <c r="G54" s="4">
        <f t="shared" si="21"/>
        <v>44013.875000000015</v>
      </c>
      <c r="H54" s="4">
        <f t="shared" si="21"/>
        <v>44013.916666666679</v>
      </c>
      <c r="I54" s="4">
        <f t="shared" si="21"/>
        <v>44013.937500000015</v>
      </c>
      <c r="J54" s="4">
        <f t="shared" si="21"/>
        <v>44014.041666666679</v>
      </c>
      <c r="K54" s="4">
        <f t="shared" si="21"/>
        <v>44014.125000000015</v>
      </c>
      <c r="L54" s="4">
        <f t="shared" si="21"/>
        <v>44014.20833333335</v>
      </c>
      <c r="M54" s="4">
        <f t="shared" si="21"/>
        <v>44013.70833333335</v>
      </c>
      <c r="O54" s="14" t="s">
        <v>77</v>
      </c>
      <c r="Q54" s="14" t="s">
        <v>77</v>
      </c>
      <c r="R54" s="8"/>
      <c r="S54" s="14" t="s">
        <v>77</v>
      </c>
      <c r="T54" s="8"/>
      <c r="U54" s="14" t="s">
        <v>77</v>
      </c>
    </row>
    <row r="55" spans="1:27" s="4" customFormat="1" ht="20.25" customHeight="1" x14ac:dyDescent="0.2">
      <c r="A55" s="6"/>
      <c r="B55" s="6"/>
      <c r="C55" s="6"/>
      <c r="O55" s="14" t="s">
        <v>78</v>
      </c>
      <c r="Q55" s="14" t="s">
        <v>79</v>
      </c>
      <c r="S55" s="14" t="s">
        <v>80</v>
      </c>
      <c r="U55" s="7"/>
      <c r="V55" s="7"/>
      <c r="W55" s="17"/>
      <c r="X55" s="5"/>
      <c r="Z55" s="15"/>
    </row>
    <row r="56" spans="1:27" s="4" customFormat="1" ht="32" x14ac:dyDescent="0.2">
      <c r="A56" s="6">
        <f t="shared" ref="A56:M56" si="22">A54+TIME(1,0,0)</f>
        <v>44013.458333333343</v>
      </c>
      <c r="B56" s="6">
        <f t="shared" si="22"/>
        <v>44013.541666666679</v>
      </c>
      <c r="C56" s="6">
        <f t="shared" si="22"/>
        <v>44013.583333333343</v>
      </c>
      <c r="D56" s="4">
        <f t="shared" si="22"/>
        <v>44013.791666666679</v>
      </c>
      <c r="E56" s="4">
        <f t="shared" si="22"/>
        <v>44013.833333333343</v>
      </c>
      <c r="F56" s="4">
        <f t="shared" si="22"/>
        <v>44013.875000000015</v>
      </c>
      <c r="G56" s="4">
        <f t="shared" si="22"/>
        <v>44013.916666666679</v>
      </c>
      <c r="H56" s="4">
        <f t="shared" si="22"/>
        <v>44013.958333333343</v>
      </c>
      <c r="I56" s="4">
        <f t="shared" si="22"/>
        <v>44013.979166666679</v>
      </c>
      <c r="J56" s="4">
        <f t="shared" si="22"/>
        <v>44014.083333333343</v>
      </c>
      <c r="K56" s="4">
        <f t="shared" si="22"/>
        <v>44014.166666666679</v>
      </c>
      <c r="L56" s="4">
        <f t="shared" si="22"/>
        <v>44014.250000000015</v>
      </c>
      <c r="M56" s="4">
        <f t="shared" si="22"/>
        <v>44013.750000000015</v>
      </c>
      <c r="O56" s="15" t="s">
        <v>81</v>
      </c>
      <c r="P56" s="7" t="s">
        <v>82</v>
      </c>
      <c r="Q56" s="15" t="s">
        <v>83</v>
      </c>
      <c r="R56" s="15" t="s">
        <v>84</v>
      </c>
      <c r="S56" s="15" t="s">
        <v>85</v>
      </c>
      <c r="T56" s="5" t="s">
        <v>86</v>
      </c>
      <c r="U56" s="7"/>
      <c r="V56" s="7"/>
    </row>
    <row r="57" spans="1:27" s="4" customFormat="1" ht="32" x14ac:dyDescent="0.2">
      <c r="A57" s="6">
        <f>A56+TIME(0,30,0)</f>
        <v>44013.479166666679</v>
      </c>
      <c r="B57" s="6">
        <f t="shared" ref="B57:M57" si="23">B56+TIME(0,30,0)</f>
        <v>44013.562500000015</v>
      </c>
      <c r="C57" s="6">
        <f t="shared" si="23"/>
        <v>44013.604166666679</v>
      </c>
      <c r="D57" s="4">
        <f t="shared" si="23"/>
        <v>44013.812500000015</v>
      </c>
      <c r="E57" s="4">
        <f t="shared" si="23"/>
        <v>44013.854166666679</v>
      </c>
      <c r="F57" s="4">
        <f t="shared" si="23"/>
        <v>44013.89583333335</v>
      </c>
      <c r="G57" s="4">
        <f t="shared" si="23"/>
        <v>44013.937500000015</v>
      </c>
      <c r="H57" s="4">
        <f t="shared" si="23"/>
        <v>44013.979166666679</v>
      </c>
      <c r="I57" s="4">
        <f t="shared" si="23"/>
        <v>44014.000000000015</v>
      </c>
      <c r="J57" s="4">
        <f t="shared" si="23"/>
        <v>44014.104166666679</v>
      </c>
      <c r="K57" s="4">
        <f t="shared" si="23"/>
        <v>44014.187500000015</v>
      </c>
      <c r="L57" s="4">
        <f t="shared" si="23"/>
        <v>44014.27083333335</v>
      </c>
      <c r="M57" s="4">
        <f t="shared" si="23"/>
        <v>44013.77083333335</v>
      </c>
      <c r="O57" s="15" t="s">
        <v>87</v>
      </c>
      <c r="P57" s="15" t="s">
        <v>88</v>
      </c>
      <c r="Q57" s="15" t="s">
        <v>89</v>
      </c>
      <c r="R57" s="15" t="s">
        <v>90</v>
      </c>
      <c r="S57" s="15" t="s">
        <v>91</v>
      </c>
      <c r="T57" s="15" t="s">
        <v>92</v>
      </c>
      <c r="U57" s="15"/>
      <c r="V57" s="15"/>
    </row>
    <row r="58" spans="1:27" ht="32" x14ac:dyDescent="0.2">
      <c r="A58" s="6">
        <f>A57+TIME(0,30,0)</f>
        <v>44013.500000000015</v>
      </c>
      <c r="B58" s="6">
        <f t="shared" ref="B58" si="24">B57+TIME(0,30,0)</f>
        <v>44013.58333333335</v>
      </c>
      <c r="C58" s="6">
        <f t="shared" ref="C58" si="25">C57+TIME(0,30,0)</f>
        <v>44013.625000000015</v>
      </c>
      <c r="D58" s="4">
        <f t="shared" ref="D58" si="26">D57+TIME(0,30,0)</f>
        <v>44013.83333333335</v>
      </c>
      <c r="E58" s="4">
        <f t="shared" ref="E58" si="27">E57+TIME(0,30,0)</f>
        <v>44013.875000000015</v>
      </c>
      <c r="F58" s="4">
        <f t="shared" ref="F58" si="28">F57+TIME(0,30,0)</f>
        <v>44013.916666666686</v>
      </c>
      <c r="G58" s="4">
        <f t="shared" ref="G58" si="29">G57+TIME(0,30,0)</f>
        <v>44013.95833333335</v>
      </c>
      <c r="H58" s="4">
        <f t="shared" ref="H58" si="30">H57+TIME(0,30,0)</f>
        <v>44014.000000000015</v>
      </c>
      <c r="I58" s="4">
        <f t="shared" ref="I58" si="31">I57+TIME(0,30,0)</f>
        <v>44014.02083333335</v>
      </c>
      <c r="J58" s="4">
        <f t="shared" ref="J58" si="32">J57+TIME(0,30,0)</f>
        <v>44014.125000000015</v>
      </c>
      <c r="K58" s="4">
        <f t="shared" ref="K58" si="33">K57+TIME(0,30,0)</f>
        <v>44014.20833333335</v>
      </c>
      <c r="L58" s="4">
        <f t="shared" ref="L58" si="34">L57+TIME(0,30,0)</f>
        <v>44014.291666666686</v>
      </c>
      <c r="M58" s="4">
        <f t="shared" ref="M58" si="35">M57+TIME(0,30,0)</f>
        <v>44013.791666666686</v>
      </c>
      <c r="N58" s="4"/>
      <c r="O58" s="15" t="s">
        <v>93</v>
      </c>
      <c r="P58" s="15" t="s">
        <v>94</v>
      </c>
      <c r="Q58" s="15" t="s">
        <v>95</v>
      </c>
      <c r="R58" s="15" t="s">
        <v>96</v>
      </c>
      <c r="S58" s="15" t="s">
        <v>97</v>
      </c>
      <c r="T58" s="15" t="s">
        <v>98</v>
      </c>
      <c r="W58" s="4"/>
      <c r="X58" s="4"/>
      <c r="Y58" s="4"/>
      <c r="Z58" s="4"/>
      <c r="AA58" s="4"/>
    </row>
    <row r="59" spans="1:27" s="4" customFormat="1" ht="27.75" customHeight="1" x14ac:dyDescent="0.2">
      <c r="A59" s="6">
        <f>A57+TIME(1,0,0)</f>
        <v>44013.520833333343</v>
      </c>
      <c r="B59" s="6">
        <f t="shared" ref="B59:M59" si="36">B57+TIME(1,0,0)</f>
        <v>44013.604166666679</v>
      </c>
      <c r="C59" s="6">
        <f t="shared" si="36"/>
        <v>44013.645833333343</v>
      </c>
      <c r="D59" s="4">
        <f t="shared" si="36"/>
        <v>44013.854166666679</v>
      </c>
      <c r="E59" s="4">
        <f t="shared" si="36"/>
        <v>44013.895833333343</v>
      </c>
      <c r="F59" s="4">
        <f t="shared" si="36"/>
        <v>44013.937500000015</v>
      </c>
      <c r="G59" s="4">
        <f t="shared" si="36"/>
        <v>44013.979166666679</v>
      </c>
      <c r="H59" s="4">
        <f t="shared" si="36"/>
        <v>44014.020833333343</v>
      </c>
      <c r="I59" s="4">
        <f t="shared" si="36"/>
        <v>44014.041666666679</v>
      </c>
      <c r="J59" s="4">
        <f t="shared" si="36"/>
        <v>44014.145833333343</v>
      </c>
      <c r="K59" s="4">
        <f t="shared" si="36"/>
        <v>44014.229166666679</v>
      </c>
      <c r="L59" s="4">
        <f t="shared" si="36"/>
        <v>44014.312500000015</v>
      </c>
      <c r="M59" s="4">
        <f t="shared" si="36"/>
        <v>44013.812500000015</v>
      </c>
      <c r="N59"/>
      <c r="O59" s="4" t="s">
        <v>99</v>
      </c>
      <c r="Q59" s="4" t="s">
        <v>100</v>
      </c>
      <c r="S59" s="4" t="s">
        <v>101</v>
      </c>
    </row>
    <row r="60" spans="1:27" s="4" customFormat="1" x14ac:dyDescent="0.2">
      <c r="A60" s="6">
        <f>A59+TIME(0,30,0)</f>
        <v>44013.541666666679</v>
      </c>
      <c r="B60" s="6">
        <f t="shared" ref="B60:M60" si="37">B59+TIME(0,30,0)</f>
        <v>44013.625000000015</v>
      </c>
      <c r="C60" s="6">
        <f t="shared" si="37"/>
        <v>44013.666666666679</v>
      </c>
      <c r="D60" s="4">
        <f t="shared" si="37"/>
        <v>44013.875000000015</v>
      </c>
      <c r="E60" s="4">
        <f t="shared" si="37"/>
        <v>44013.916666666679</v>
      </c>
      <c r="F60" s="4">
        <f t="shared" si="37"/>
        <v>44013.95833333335</v>
      </c>
      <c r="G60" s="4">
        <f t="shared" si="37"/>
        <v>44014.000000000015</v>
      </c>
      <c r="H60" s="4">
        <f t="shared" si="37"/>
        <v>44014.041666666679</v>
      </c>
      <c r="I60" s="4">
        <f t="shared" si="37"/>
        <v>44014.062500000015</v>
      </c>
      <c r="J60" s="4">
        <f t="shared" si="37"/>
        <v>44014.166666666679</v>
      </c>
      <c r="K60" s="4">
        <f t="shared" si="37"/>
        <v>44014.250000000015</v>
      </c>
      <c r="L60" s="4">
        <f t="shared" si="37"/>
        <v>44014.33333333335</v>
      </c>
      <c r="M60" s="4">
        <f t="shared" si="37"/>
        <v>44013.83333333335</v>
      </c>
      <c r="O60" s="8" t="s">
        <v>102</v>
      </c>
    </row>
    <row r="61" spans="1:27" s="4" customFormat="1" x14ac:dyDescent="0.2">
      <c r="O61" s="14" t="s">
        <v>103</v>
      </c>
      <c r="Q61" s="28" t="s">
        <v>104</v>
      </c>
      <c r="R61" s="20"/>
      <c r="S61" s="26" t="s">
        <v>105</v>
      </c>
      <c r="T61" s="20"/>
      <c r="W61" s="14"/>
    </row>
    <row r="62" spans="1:27" s="4" customFormat="1" ht="34" x14ac:dyDescent="0.2">
      <c r="A62" s="6">
        <f>A60+TIME(0,45,0)</f>
        <v>44013.572916666679</v>
      </c>
      <c r="B62" s="6">
        <f t="shared" ref="B62:M62" si="38">B60+TIME(0,45,0)</f>
        <v>44013.656250000015</v>
      </c>
      <c r="C62" s="6">
        <f t="shared" si="38"/>
        <v>44013.697916666679</v>
      </c>
      <c r="D62" s="4">
        <f t="shared" si="38"/>
        <v>44013.906250000015</v>
      </c>
      <c r="E62" s="4">
        <f t="shared" si="38"/>
        <v>44013.947916666679</v>
      </c>
      <c r="F62" s="4">
        <f t="shared" si="38"/>
        <v>44013.98958333335</v>
      </c>
      <c r="G62" s="4">
        <f t="shared" si="38"/>
        <v>44014.031250000015</v>
      </c>
      <c r="H62" s="4">
        <f t="shared" si="38"/>
        <v>44014.072916666679</v>
      </c>
      <c r="I62" s="4">
        <f t="shared" si="38"/>
        <v>44014.093750000015</v>
      </c>
      <c r="J62" s="4">
        <f t="shared" si="38"/>
        <v>44014.197916666679</v>
      </c>
      <c r="K62" s="4">
        <f t="shared" si="38"/>
        <v>44014.281250000015</v>
      </c>
      <c r="L62" s="4">
        <f t="shared" si="38"/>
        <v>44014.36458333335</v>
      </c>
      <c r="M62" s="4">
        <f t="shared" si="38"/>
        <v>44013.86458333335</v>
      </c>
      <c r="O62" s="4" t="s">
        <v>106</v>
      </c>
      <c r="P62" s="5" t="s">
        <v>107</v>
      </c>
      <c r="Q62" s="29" t="s">
        <v>108</v>
      </c>
      <c r="R62" s="21" t="s">
        <v>109</v>
      </c>
      <c r="S62" s="25" t="s">
        <v>110</v>
      </c>
      <c r="T62" s="20" t="s">
        <v>111</v>
      </c>
      <c r="W62" s="5"/>
      <c r="X62" s="5"/>
    </row>
    <row r="63" spans="1:27" s="4" customFormat="1" ht="16" x14ac:dyDescent="0.2">
      <c r="A63" s="6">
        <f>A62+TIME(1,0,0)</f>
        <v>44013.614583333343</v>
      </c>
      <c r="B63" s="6">
        <f t="shared" ref="B63:M63" si="39">B62+TIME(1,0,0)</f>
        <v>44013.697916666679</v>
      </c>
      <c r="C63" s="4">
        <f t="shared" si="39"/>
        <v>44013.739583333343</v>
      </c>
      <c r="D63" s="4">
        <f t="shared" si="39"/>
        <v>44013.947916666679</v>
      </c>
      <c r="E63" s="4">
        <f t="shared" si="39"/>
        <v>44013.989583333343</v>
      </c>
      <c r="F63" s="4">
        <f t="shared" si="39"/>
        <v>44014.031250000015</v>
      </c>
      <c r="G63" s="4">
        <f t="shared" si="39"/>
        <v>44014.072916666679</v>
      </c>
      <c r="H63" s="4">
        <f t="shared" si="39"/>
        <v>44014.114583333343</v>
      </c>
      <c r="I63" s="4">
        <f t="shared" si="39"/>
        <v>44014.135416666679</v>
      </c>
      <c r="J63" s="4">
        <f t="shared" si="39"/>
        <v>44014.239583333343</v>
      </c>
      <c r="K63" s="4">
        <f t="shared" si="39"/>
        <v>44014.322916666679</v>
      </c>
      <c r="L63" s="6">
        <f t="shared" si="39"/>
        <v>44014.406250000015</v>
      </c>
      <c r="M63" s="4">
        <f t="shared" si="39"/>
        <v>44013.906250000015</v>
      </c>
      <c r="O63" s="13" t="s">
        <v>112</v>
      </c>
    </row>
    <row r="64" spans="1:27" s="4" customFormat="1" ht="16" x14ac:dyDescent="0.2">
      <c r="O64" s="13" t="s">
        <v>113</v>
      </c>
    </row>
    <row r="65" spans="1:22" s="4" customFormat="1" x14ac:dyDescent="0.2">
      <c r="O65" s="13"/>
    </row>
    <row r="66" spans="1:22" s="4" customFormat="1" ht="16" x14ac:dyDescent="0.2">
      <c r="O66" s="13" t="s">
        <v>114</v>
      </c>
      <c r="Q66" s="35" t="s">
        <v>350</v>
      </c>
    </row>
    <row r="67" spans="1:22" s="4" customFormat="1" ht="16" x14ac:dyDescent="0.2">
      <c r="A67" s="4">
        <f>A63+TIME(3,15,0)</f>
        <v>44013.750000000007</v>
      </c>
      <c r="B67" s="4">
        <f t="shared" ref="B67:M67" si="40">B63+TIME(3,15,0)</f>
        <v>44013.833333333343</v>
      </c>
      <c r="C67" s="4">
        <f t="shared" si="40"/>
        <v>44013.875000000007</v>
      </c>
      <c r="D67" s="4">
        <f t="shared" si="40"/>
        <v>44014.083333333343</v>
      </c>
      <c r="E67" s="4">
        <f t="shared" si="40"/>
        <v>44014.125000000007</v>
      </c>
      <c r="F67" s="4">
        <f t="shared" si="40"/>
        <v>44014.166666666679</v>
      </c>
      <c r="G67" s="4">
        <f t="shared" si="40"/>
        <v>44014.208333333343</v>
      </c>
      <c r="H67" s="4">
        <f t="shared" si="40"/>
        <v>44014.250000000007</v>
      </c>
      <c r="I67" s="4">
        <f t="shared" si="40"/>
        <v>44014.270833333343</v>
      </c>
      <c r="J67" s="6">
        <f t="shared" si="40"/>
        <v>44014.375000000007</v>
      </c>
      <c r="K67" s="6">
        <f t="shared" si="40"/>
        <v>44014.458333333343</v>
      </c>
      <c r="L67" s="6">
        <f t="shared" si="40"/>
        <v>44014.541666666679</v>
      </c>
      <c r="M67" s="4">
        <f t="shared" si="40"/>
        <v>44014.041666666679</v>
      </c>
      <c r="O67" s="13" t="s">
        <v>115</v>
      </c>
      <c r="P67" s="4" t="s">
        <v>116</v>
      </c>
      <c r="Q67" s="33" t="s">
        <v>300</v>
      </c>
    </row>
    <row r="68" spans="1:22" s="4" customFormat="1" ht="16" x14ac:dyDescent="0.2">
      <c r="O68" s="13" t="s">
        <v>117</v>
      </c>
      <c r="Q68" s="33"/>
    </row>
    <row r="69" spans="1:22" s="4" customFormat="1" ht="48" x14ac:dyDescent="0.2">
      <c r="A69" s="4">
        <f>A67+TIME(0,30,0)</f>
        <v>44013.770833333343</v>
      </c>
      <c r="B69" s="4">
        <f t="shared" ref="B69:M69" si="41">B67+TIME(0,30,0)</f>
        <v>44013.854166666679</v>
      </c>
      <c r="C69" s="4">
        <f t="shared" si="41"/>
        <v>44013.895833333343</v>
      </c>
      <c r="D69" s="4">
        <f t="shared" si="41"/>
        <v>44014.104166666679</v>
      </c>
      <c r="E69" s="4">
        <f t="shared" si="41"/>
        <v>44014.145833333343</v>
      </c>
      <c r="F69" s="4">
        <f t="shared" si="41"/>
        <v>44014.187500000015</v>
      </c>
      <c r="G69" s="4">
        <f t="shared" si="41"/>
        <v>44014.229166666679</v>
      </c>
      <c r="H69" s="4">
        <f t="shared" si="41"/>
        <v>44014.270833333343</v>
      </c>
      <c r="I69" s="4">
        <f t="shared" si="41"/>
        <v>44014.291666666679</v>
      </c>
      <c r="J69" s="6">
        <f t="shared" si="41"/>
        <v>44014.395833333343</v>
      </c>
      <c r="K69" s="6">
        <f t="shared" si="41"/>
        <v>44014.479166666679</v>
      </c>
      <c r="L69" s="6">
        <f t="shared" si="41"/>
        <v>44014.562500000015</v>
      </c>
      <c r="M69" s="4">
        <f t="shared" si="41"/>
        <v>44014.062500000015</v>
      </c>
      <c r="O69" s="15" t="s">
        <v>118</v>
      </c>
      <c r="P69" s="4" t="s">
        <v>119</v>
      </c>
      <c r="Q69" s="33" t="s">
        <v>292</v>
      </c>
    </row>
    <row r="70" spans="1:22" s="4" customFormat="1" ht="32" x14ac:dyDescent="0.2">
      <c r="A70" s="4">
        <f>A69+TIME(0,30,0)</f>
        <v>44013.791666666679</v>
      </c>
      <c r="B70" s="4">
        <f t="shared" ref="B70:M70" si="42">B69+TIME(0,30,0)</f>
        <v>44013.875000000015</v>
      </c>
      <c r="C70" s="4">
        <f t="shared" si="42"/>
        <v>44013.916666666679</v>
      </c>
      <c r="D70" s="4">
        <f t="shared" si="42"/>
        <v>44014.125000000015</v>
      </c>
      <c r="E70" s="4">
        <f t="shared" si="42"/>
        <v>44014.166666666679</v>
      </c>
      <c r="F70" s="4">
        <f t="shared" si="42"/>
        <v>44014.20833333335</v>
      </c>
      <c r="G70" s="4">
        <f t="shared" si="42"/>
        <v>44014.250000000015</v>
      </c>
      <c r="H70" s="4">
        <f t="shared" si="42"/>
        <v>44014.291666666679</v>
      </c>
      <c r="I70" s="4">
        <f t="shared" si="42"/>
        <v>44014.312500000015</v>
      </c>
      <c r="J70" s="6">
        <f t="shared" si="42"/>
        <v>44014.416666666679</v>
      </c>
      <c r="K70" s="6">
        <f t="shared" si="42"/>
        <v>44014.500000000015</v>
      </c>
      <c r="L70" s="6">
        <f t="shared" si="42"/>
        <v>44014.58333333335</v>
      </c>
      <c r="M70" s="4">
        <f t="shared" si="42"/>
        <v>44014.08333333335</v>
      </c>
      <c r="O70" s="15" t="s">
        <v>120</v>
      </c>
      <c r="P70" s="4" t="s">
        <v>121</v>
      </c>
      <c r="Q70" s="33" t="s">
        <v>301</v>
      </c>
    </row>
    <row r="71" spans="1:22" s="4" customFormat="1" ht="16" x14ac:dyDescent="0.2">
      <c r="A71" s="4">
        <f>A70+TIME(0,30,0)</f>
        <v>44013.812500000015</v>
      </c>
      <c r="B71" s="4">
        <f t="shared" ref="B71:M71" si="43">B70+TIME(0,30,0)</f>
        <v>44013.89583333335</v>
      </c>
      <c r="C71" s="4">
        <f t="shared" si="43"/>
        <v>44013.937500000015</v>
      </c>
      <c r="D71" s="4">
        <f t="shared" si="43"/>
        <v>44014.14583333335</v>
      </c>
      <c r="E71" s="4">
        <f t="shared" si="43"/>
        <v>44014.187500000015</v>
      </c>
      <c r="F71" s="4">
        <f t="shared" si="43"/>
        <v>44014.229166666686</v>
      </c>
      <c r="G71" s="4">
        <f t="shared" si="43"/>
        <v>44014.27083333335</v>
      </c>
      <c r="H71" s="4">
        <f t="shared" si="43"/>
        <v>44014.312500000015</v>
      </c>
      <c r="I71" s="4">
        <f t="shared" si="43"/>
        <v>44014.33333333335</v>
      </c>
      <c r="J71" s="6">
        <f t="shared" si="43"/>
        <v>44014.437500000015</v>
      </c>
      <c r="K71" s="6">
        <f t="shared" si="43"/>
        <v>44014.52083333335</v>
      </c>
      <c r="L71" s="6">
        <f t="shared" si="43"/>
        <v>44014.604166666686</v>
      </c>
      <c r="M71" s="4">
        <f t="shared" si="43"/>
        <v>44014.104166666686</v>
      </c>
      <c r="O71" s="15" t="s">
        <v>122</v>
      </c>
      <c r="P71" s="5"/>
      <c r="Q71" s="33"/>
    </row>
    <row r="72" spans="1:22" s="4" customFormat="1" ht="16" x14ac:dyDescent="0.2">
      <c r="A72" s="4">
        <v>44013.83333333335</v>
      </c>
      <c r="B72" s="4">
        <v>44013.916666666686</v>
      </c>
      <c r="C72" s="4">
        <v>44013.95833333335</v>
      </c>
      <c r="D72" s="4">
        <v>44014.166666666686</v>
      </c>
      <c r="E72" s="4">
        <v>44014.20833333335</v>
      </c>
      <c r="F72" s="4">
        <v>44014.250000000022</v>
      </c>
      <c r="G72" s="4">
        <v>44014.291666666686</v>
      </c>
      <c r="H72" s="4">
        <v>44014.33333333335</v>
      </c>
      <c r="I72" s="6">
        <v>44014.354166666686</v>
      </c>
      <c r="J72" s="6">
        <v>44014.45833333335</v>
      </c>
      <c r="K72" s="6">
        <v>44014.541666666686</v>
      </c>
      <c r="L72" s="6">
        <v>44014.625000000022</v>
      </c>
      <c r="M72" s="4">
        <v>44014.125000000022</v>
      </c>
      <c r="O72" s="15" t="s">
        <v>36</v>
      </c>
      <c r="P72" s="5"/>
      <c r="Q72" s="33" t="s">
        <v>302</v>
      </c>
    </row>
    <row r="73" spans="1:22" s="4" customFormat="1" ht="16" x14ac:dyDescent="0.2">
      <c r="A73" s="4" t="s">
        <v>123</v>
      </c>
      <c r="I73" s="6"/>
      <c r="J73" s="6"/>
      <c r="K73" s="6"/>
      <c r="L73" s="6"/>
      <c r="O73" s="22" t="s">
        <v>124</v>
      </c>
      <c r="P73" s="5"/>
      <c r="Q73" s="33" t="s">
        <v>303</v>
      </c>
    </row>
    <row r="74" spans="1:22" s="4" customFormat="1" ht="32" x14ac:dyDescent="0.2">
      <c r="A74" s="4">
        <v>44013.854166666686</v>
      </c>
      <c r="B74" s="4">
        <v>44013.937500000022</v>
      </c>
      <c r="C74" s="4">
        <v>44013.979166666686</v>
      </c>
      <c r="D74" s="4">
        <v>44014.187500000022</v>
      </c>
      <c r="E74" s="4">
        <v>44014.229166666686</v>
      </c>
      <c r="F74" s="4">
        <v>44014.270833333358</v>
      </c>
      <c r="G74" s="6">
        <v>44014.312500000022</v>
      </c>
      <c r="H74" s="6">
        <v>44014.354166666686</v>
      </c>
      <c r="I74" s="6">
        <v>44014.375000000022</v>
      </c>
      <c r="J74" s="6">
        <v>44014.479166666686</v>
      </c>
      <c r="K74" s="6">
        <v>44014.562500000022</v>
      </c>
      <c r="L74" s="6">
        <v>44014.645833333358</v>
      </c>
      <c r="M74" s="4">
        <v>44014.145833333358</v>
      </c>
      <c r="O74" s="15" t="s">
        <v>125</v>
      </c>
      <c r="P74" s="5" t="s">
        <v>126</v>
      </c>
      <c r="U74" s="8" t="s">
        <v>362</v>
      </c>
      <c r="V74" s="1"/>
    </row>
    <row r="75" spans="1:22" s="4" customFormat="1" ht="32" x14ac:dyDescent="0.2">
      <c r="A75" s="4">
        <v>44013.916666666686</v>
      </c>
      <c r="B75" s="4">
        <v>44014.000000000022</v>
      </c>
      <c r="C75" s="4">
        <v>44014.041666666686</v>
      </c>
      <c r="D75" s="4">
        <v>44014.250000000022</v>
      </c>
      <c r="E75" s="4">
        <v>44014.291666666686</v>
      </c>
      <c r="F75" s="6">
        <v>44014.333333333358</v>
      </c>
      <c r="G75" s="6">
        <v>44014.375000000022</v>
      </c>
      <c r="H75" s="6">
        <v>44014.416666666686</v>
      </c>
      <c r="I75" s="6">
        <v>44014.437500000022</v>
      </c>
      <c r="J75" s="6">
        <v>44014.541666666686</v>
      </c>
      <c r="K75" s="6">
        <v>44014.625000000022</v>
      </c>
      <c r="L75" s="6">
        <v>44014.708333333358</v>
      </c>
      <c r="M75" s="4">
        <v>44014.208333333358</v>
      </c>
      <c r="O75" s="13" t="s">
        <v>127</v>
      </c>
      <c r="P75" s="5"/>
      <c r="U75" s="19" t="s">
        <v>71</v>
      </c>
      <c r="V75" s="5" t="s">
        <v>72</v>
      </c>
    </row>
    <row r="76" spans="1:22" s="4" customFormat="1" x14ac:dyDescent="0.2">
      <c r="G76" s="6"/>
      <c r="H76" s="6"/>
      <c r="I76" s="6"/>
      <c r="J76" s="6"/>
      <c r="K76" s="6"/>
      <c r="L76" s="6"/>
    </row>
    <row r="77" spans="1:22" s="4" customFormat="1" ht="16" x14ac:dyDescent="0.2">
      <c r="O77" s="13" t="s">
        <v>128</v>
      </c>
      <c r="Q77" s="35" t="s">
        <v>351</v>
      </c>
      <c r="R77" s="5"/>
      <c r="S77" s="5"/>
      <c r="T77" s="5"/>
      <c r="U77" s="5"/>
      <c r="V77" s="5"/>
    </row>
    <row r="78" spans="1:22" s="4" customFormat="1" ht="16" x14ac:dyDescent="0.2">
      <c r="O78" s="13" t="s">
        <v>129</v>
      </c>
      <c r="Q78" s="33" t="s">
        <v>304</v>
      </c>
      <c r="R78" s="5"/>
      <c r="S78" s="5"/>
      <c r="T78" s="5"/>
      <c r="U78" s="5"/>
      <c r="V78" s="5"/>
    </row>
    <row r="79" spans="1:22" s="4" customFormat="1" ht="33.75" customHeight="1" x14ac:dyDescent="0.2">
      <c r="A79" s="4">
        <v>44014.041666666686</v>
      </c>
      <c r="B79" s="4">
        <v>44014.125000000022</v>
      </c>
      <c r="C79" s="4">
        <v>44014.166666666686</v>
      </c>
      <c r="D79" s="6">
        <v>44014.375000000022</v>
      </c>
      <c r="E79" s="6">
        <v>44014.416666666686</v>
      </c>
      <c r="F79" s="6">
        <v>44014.458333333358</v>
      </c>
      <c r="G79" s="6">
        <v>44014.500000000022</v>
      </c>
      <c r="H79" s="6">
        <v>44014.541666666686</v>
      </c>
      <c r="I79" s="6">
        <v>44014.562500000022</v>
      </c>
      <c r="J79" s="6">
        <v>44014.666666666686</v>
      </c>
      <c r="K79" s="4">
        <v>44014.750000000022</v>
      </c>
      <c r="L79" s="4">
        <v>44014.833333333358</v>
      </c>
      <c r="M79" s="4">
        <v>44014.333333333358</v>
      </c>
      <c r="O79" s="15" t="s">
        <v>130</v>
      </c>
      <c r="P79" s="4" t="s">
        <v>131</v>
      </c>
      <c r="Q79" s="33"/>
      <c r="R79" s="5"/>
      <c r="S79" s="5"/>
      <c r="T79" s="5"/>
      <c r="U79" s="5"/>
      <c r="V79" s="5"/>
    </row>
    <row r="80" spans="1:22" s="4" customFormat="1" ht="16" x14ac:dyDescent="0.2">
      <c r="A80" s="4">
        <v>44014.08333333335</v>
      </c>
      <c r="B80" s="4">
        <v>44014.166666666686</v>
      </c>
      <c r="C80" s="4">
        <v>44014.20833333335</v>
      </c>
      <c r="D80" s="6">
        <v>44014.416666666686</v>
      </c>
      <c r="E80" s="6">
        <v>44014.45833333335</v>
      </c>
      <c r="F80" s="6">
        <v>44014.500000000022</v>
      </c>
      <c r="G80" s="6">
        <v>44014.541666666686</v>
      </c>
      <c r="H80" s="6">
        <v>44014.58333333335</v>
      </c>
      <c r="I80" s="6">
        <v>44014.604166666686</v>
      </c>
      <c r="J80" s="6">
        <v>44014.70833333335</v>
      </c>
      <c r="K80" s="4">
        <v>44014.791666666686</v>
      </c>
      <c r="L80" s="4">
        <v>44014.875000000022</v>
      </c>
      <c r="M80" s="4">
        <v>44014.375000000022</v>
      </c>
      <c r="O80" s="13" t="s">
        <v>115</v>
      </c>
      <c r="P80" s="4" t="s">
        <v>116</v>
      </c>
      <c r="Q80" s="33" t="s">
        <v>292</v>
      </c>
    </row>
    <row r="81" spans="1:21" s="4" customFormat="1" ht="32" x14ac:dyDescent="0.2">
      <c r="O81" s="13" t="s">
        <v>132</v>
      </c>
      <c r="Q81" s="33" t="s">
        <v>305</v>
      </c>
    </row>
    <row r="82" spans="1:21" s="4" customFormat="1" ht="32" x14ac:dyDescent="0.2">
      <c r="A82" s="4">
        <v>44014.104166666686</v>
      </c>
      <c r="B82" s="4">
        <v>44014.187500000022</v>
      </c>
      <c r="C82" s="4">
        <v>44014.229166666686</v>
      </c>
      <c r="D82" s="6">
        <v>44014.437500000022</v>
      </c>
      <c r="E82" s="6">
        <v>44014.479166666686</v>
      </c>
      <c r="F82" s="6">
        <v>44014.520833333358</v>
      </c>
      <c r="G82" s="6">
        <v>44014.562500000022</v>
      </c>
      <c r="H82" s="6">
        <v>44014.604166666686</v>
      </c>
      <c r="I82" s="6">
        <v>44014.625000000022</v>
      </c>
      <c r="J82" s="6">
        <v>44014.729166666686</v>
      </c>
      <c r="K82" s="4">
        <v>44014.812500000022</v>
      </c>
      <c r="L82" s="4">
        <v>44014.895833333358</v>
      </c>
      <c r="M82" s="4">
        <v>44014.395833333358</v>
      </c>
      <c r="O82" s="15" t="s">
        <v>133</v>
      </c>
      <c r="P82" s="15" t="s">
        <v>134</v>
      </c>
      <c r="Q82" s="33"/>
    </row>
    <row r="83" spans="1:21" s="4" customFormat="1" ht="31" customHeight="1" x14ac:dyDescent="0.2">
      <c r="A83" s="4">
        <v>44014.125000000022</v>
      </c>
      <c r="B83" s="4">
        <v>44014.208333333358</v>
      </c>
      <c r="C83" s="4">
        <v>44014.250000000022</v>
      </c>
      <c r="D83" s="6">
        <v>44014.458333333358</v>
      </c>
      <c r="E83" s="6">
        <v>44014.500000000022</v>
      </c>
      <c r="F83" s="6">
        <v>44014.541666666693</v>
      </c>
      <c r="G83" s="6">
        <v>44014.583333333358</v>
      </c>
      <c r="H83" s="6">
        <v>44014.625000000022</v>
      </c>
      <c r="I83" s="6">
        <v>44014.645833333358</v>
      </c>
      <c r="J83" s="6">
        <v>44014.750000000022</v>
      </c>
      <c r="K83" s="4">
        <v>44014.833333333358</v>
      </c>
      <c r="L83" s="4">
        <v>44014.916666666693</v>
      </c>
      <c r="M83" s="4">
        <v>44014.416666666693</v>
      </c>
      <c r="O83" s="15" t="s">
        <v>135</v>
      </c>
      <c r="P83" s="15" t="s">
        <v>136</v>
      </c>
      <c r="Q83" s="33" t="s">
        <v>306</v>
      </c>
    </row>
    <row r="84" spans="1:21" s="4" customFormat="1" ht="32" x14ac:dyDescent="0.2">
      <c r="A84" s="4">
        <f t="shared" ref="A84:A85" si="44">A83+TIME(0,30,0)</f>
        <v>44014.145833333358</v>
      </c>
      <c r="B84" s="4">
        <f t="shared" ref="B84:M85" si="45">B83+TIME(0,30,0)</f>
        <v>44014.229166666693</v>
      </c>
      <c r="C84" s="4">
        <f t="shared" si="45"/>
        <v>44014.270833333358</v>
      </c>
      <c r="D84" s="6">
        <f t="shared" si="45"/>
        <v>44014.479166666693</v>
      </c>
      <c r="E84" s="6">
        <f t="shared" si="45"/>
        <v>44014.520833333358</v>
      </c>
      <c r="F84" s="6">
        <f t="shared" si="45"/>
        <v>44014.562500000029</v>
      </c>
      <c r="G84" s="6">
        <f t="shared" si="45"/>
        <v>44014.604166666693</v>
      </c>
      <c r="H84" s="6">
        <f t="shared" si="45"/>
        <v>44014.645833333358</v>
      </c>
      <c r="I84" s="6">
        <f t="shared" si="45"/>
        <v>44014.666666666693</v>
      </c>
      <c r="J84" s="4">
        <f t="shared" si="45"/>
        <v>44014.770833333358</v>
      </c>
      <c r="K84" s="4">
        <f t="shared" si="45"/>
        <v>44014.854166666693</v>
      </c>
      <c r="L84" s="4">
        <f t="shared" si="45"/>
        <v>44014.937500000029</v>
      </c>
      <c r="M84" s="4">
        <f t="shared" si="45"/>
        <v>44014.437500000029</v>
      </c>
      <c r="O84" s="15" t="s">
        <v>137</v>
      </c>
      <c r="P84" s="15" t="s">
        <v>138</v>
      </c>
      <c r="Q84" s="33" t="s">
        <v>307</v>
      </c>
    </row>
    <row r="85" spans="1:21" s="4" customFormat="1" ht="32" x14ac:dyDescent="0.2">
      <c r="A85" s="4">
        <f t="shared" si="44"/>
        <v>44014.166666666693</v>
      </c>
      <c r="B85" s="4">
        <f t="shared" si="45"/>
        <v>44014.250000000029</v>
      </c>
      <c r="C85" s="4">
        <f t="shared" si="45"/>
        <v>44014.291666666693</v>
      </c>
      <c r="D85" s="6">
        <f t="shared" si="45"/>
        <v>44014.500000000029</v>
      </c>
      <c r="E85" s="6">
        <f t="shared" si="45"/>
        <v>44014.541666666693</v>
      </c>
      <c r="F85" s="6">
        <f t="shared" si="45"/>
        <v>44014.583333333365</v>
      </c>
      <c r="G85" s="6">
        <f t="shared" si="45"/>
        <v>44014.625000000029</v>
      </c>
      <c r="H85" s="6">
        <f t="shared" si="45"/>
        <v>44014.666666666693</v>
      </c>
      <c r="I85" s="6">
        <f t="shared" si="45"/>
        <v>44014.687500000029</v>
      </c>
      <c r="J85" s="4">
        <f t="shared" si="45"/>
        <v>44014.791666666693</v>
      </c>
      <c r="K85" s="4">
        <f t="shared" si="45"/>
        <v>44014.875000000029</v>
      </c>
      <c r="L85" s="4">
        <f t="shared" si="45"/>
        <v>44014.958333333365</v>
      </c>
      <c r="M85" s="4">
        <f t="shared" si="45"/>
        <v>44014.458333333365</v>
      </c>
      <c r="O85" s="23" t="s">
        <v>139</v>
      </c>
      <c r="P85" s="20" t="s">
        <v>140</v>
      </c>
    </row>
    <row r="86" spans="1:21" s="4" customFormat="1" ht="16" x14ac:dyDescent="0.2">
      <c r="A86" s="4">
        <f t="shared" ref="A86:M86" si="46">A85+TIME(0,30,0)</f>
        <v>44014.187500000029</v>
      </c>
      <c r="B86" s="4">
        <f t="shared" si="46"/>
        <v>44014.270833333365</v>
      </c>
      <c r="C86" s="4">
        <f t="shared" si="46"/>
        <v>44014.312500000029</v>
      </c>
      <c r="D86" s="6">
        <f t="shared" si="46"/>
        <v>44014.520833333365</v>
      </c>
      <c r="E86" s="6">
        <f t="shared" si="46"/>
        <v>44014.562500000029</v>
      </c>
      <c r="F86" s="6">
        <f t="shared" si="46"/>
        <v>44014.604166666701</v>
      </c>
      <c r="G86" s="6">
        <f t="shared" si="46"/>
        <v>44014.645833333365</v>
      </c>
      <c r="H86" s="6">
        <f t="shared" si="46"/>
        <v>44014.687500000029</v>
      </c>
      <c r="I86" s="6">
        <f t="shared" si="46"/>
        <v>44014.708333333365</v>
      </c>
      <c r="J86" s="4">
        <f t="shared" si="46"/>
        <v>44014.812500000029</v>
      </c>
      <c r="K86" s="4">
        <f t="shared" si="46"/>
        <v>44014.895833333365</v>
      </c>
      <c r="L86" s="4">
        <f t="shared" si="46"/>
        <v>44014.979166666701</v>
      </c>
      <c r="M86" s="4">
        <f t="shared" si="46"/>
        <v>44014.479166666701</v>
      </c>
      <c r="O86" s="22" t="s">
        <v>141</v>
      </c>
      <c r="P86" s="20"/>
    </row>
    <row r="87" spans="1:21" s="4" customFormat="1" x14ac:dyDescent="0.2">
      <c r="O87" s="22"/>
      <c r="P87" s="20"/>
    </row>
    <row r="88" spans="1:21" s="4" customFormat="1" x14ac:dyDescent="0.2">
      <c r="A88" s="4">
        <f t="shared" ref="A88" si="47">A86+TIME(0,30,0)</f>
        <v>44014.208333333365</v>
      </c>
      <c r="B88" s="4">
        <f t="shared" ref="B88" si="48">B86+TIME(0,30,0)</f>
        <v>44014.291666666701</v>
      </c>
      <c r="C88" s="4">
        <f t="shared" ref="C88" si="49">C86+TIME(0,30,0)</f>
        <v>44014.333333333365</v>
      </c>
      <c r="D88" s="6">
        <f t="shared" ref="D88" si="50">D86+TIME(0,30,0)</f>
        <v>44014.541666666701</v>
      </c>
      <c r="E88" s="6">
        <f t="shared" ref="E88" si="51">E86+TIME(0,30,0)</f>
        <v>44014.583333333365</v>
      </c>
      <c r="F88" s="6">
        <f t="shared" ref="F88" si="52">F86+TIME(0,30,0)</f>
        <v>44014.625000000036</v>
      </c>
      <c r="G88" s="6">
        <f t="shared" ref="G88" si="53">G86+TIME(0,30,0)</f>
        <v>44014.666666666701</v>
      </c>
      <c r="H88" s="6">
        <f t="shared" ref="H88" si="54">H86+TIME(0,30,0)</f>
        <v>44014.708333333365</v>
      </c>
      <c r="I88" s="6">
        <f t="shared" ref="I88" si="55">I86+TIME(0,30,0)</f>
        <v>44014.729166666701</v>
      </c>
      <c r="J88" s="4">
        <f t="shared" ref="J88" si="56">J86+TIME(0,30,0)</f>
        <v>44014.833333333365</v>
      </c>
      <c r="K88" s="4">
        <f t="shared" ref="K88" si="57">K86+TIME(0,30,0)</f>
        <v>44014.916666666701</v>
      </c>
      <c r="L88" s="4">
        <f t="shared" ref="L88" si="58">L86+TIME(0,30,0)</f>
        <v>44015.000000000036</v>
      </c>
      <c r="M88" s="4">
        <f t="shared" ref="M88" si="59">M86+TIME(0,30,0)</f>
        <v>44014.500000000036</v>
      </c>
      <c r="O88" s="14" t="s">
        <v>36</v>
      </c>
    </row>
    <row r="89" spans="1:21" s="4" customFormat="1" ht="30" customHeight="1" x14ac:dyDescent="0.2">
      <c r="D89" s="6"/>
      <c r="E89" s="6"/>
      <c r="F89" s="6"/>
      <c r="G89" s="6"/>
      <c r="H89" s="6"/>
      <c r="I89" s="6"/>
      <c r="O89" s="28" t="s">
        <v>142</v>
      </c>
      <c r="P89" s="20"/>
      <c r="U89" s="14"/>
    </row>
    <row r="90" spans="1:21" s="4" customFormat="1" ht="32" x14ac:dyDescent="0.2">
      <c r="A90" s="4">
        <f t="shared" ref="A90:L90" si="60">A88+TIME(0,30,0)</f>
        <v>44014.229166666701</v>
      </c>
      <c r="B90" s="4">
        <f t="shared" si="60"/>
        <v>44014.312500000036</v>
      </c>
      <c r="C90" s="4">
        <f t="shared" si="60"/>
        <v>44014.354166666701</v>
      </c>
      <c r="D90" s="6">
        <f t="shared" si="60"/>
        <v>44014.562500000036</v>
      </c>
      <c r="E90" s="6">
        <f t="shared" si="60"/>
        <v>44014.604166666701</v>
      </c>
      <c r="F90" s="6">
        <f t="shared" si="60"/>
        <v>44014.645833333372</v>
      </c>
      <c r="G90" s="6">
        <f t="shared" si="60"/>
        <v>44014.687500000036</v>
      </c>
      <c r="H90" s="6">
        <f t="shared" si="60"/>
        <v>44014.729166666701</v>
      </c>
      <c r="I90" s="4">
        <f t="shared" si="60"/>
        <v>44014.750000000036</v>
      </c>
      <c r="J90" s="4">
        <f t="shared" si="60"/>
        <v>44014.854166666701</v>
      </c>
      <c r="K90" s="4">
        <f t="shared" si="60"/>
        <v>44014.937500000036</v>
      </c>
      <c r="L90" s="4">
        <f t="shared" si="60"/>
        <v>44015.020833333372</v>
      </c>
      <c r="M90" s="4">
        <f>M88+TIME(0,30,0)</f>
        <v>44014.520833333372</v>
      </c>
      <c r="O90" s="23" t="s">
        <v>143</v>
      </c>
      <c r="P90" s="20" t="s">
        <v>144</v>
      </c>
      <c r="U90" s="15"/>
    </row>
    <row r="91" spans="1:21" s="4" customFormat="1" x14ac:dyDescent="0.2">
      <c r="A91" s="4">
        <v>44014.270833333365</v>
      </c>
      <c r="B91" s="4">
        <v>44014.354166666701</v>
      </c>
      <c r="C91" s="6">
        <v>44014.395833333365</v>
      </c>
      <c r="D91" s="6">
        <v>44014.604166666701</v>
      </c>
      <c r="E91" s="6">
        <v>44014.645833333365</v>
      </c>
      <c r="F91" s="6">
        <v>44014.687500000036</v>
      </c>
      <c r="G91" s="6">
        <v>44014.729166666701</v>
      </c>
      <c r="H91" s="4">
        <v>44014.770833333365</v>
      </c>
      <c r="I91" s="4">
        <v>44014.791666666701</v>
      </c>
      <c r="J91" s="4">
        <v>44014.895833333365</v>
      </c>
      <c r="K91" s="4">
        <v>44014.979166666701</v>
      </c>
      <c r="L91" s="4">
        <v>44015.062500000036</v>
      </c>
      <c r="M91" s="4">
        <v>44014.562500000036</v>
      </c>
      <c r="O91" s="14" t="s">
        <v>36</v>
      </c>
    </row>
    <row r="92" spans="1:21" s="4" customFormat="1" x14ac:dyDescent="0.2">
      <c r="C92" s="6"/>
      <c r="D92" s="6"/>
      <c r="E92" s="6"/>
      <c r="F92" s="6"/>
      <c r="G92" s="6"/>
      <c r="O92" s="22"/>
      <c r="P92" s="21"/>
    </row>
    <row r="93" spans="1:21" s="4" customFormat="1" ht="30" customHeight="1" x14ac:dyDescent="0.2">
      <c r="A93" s="4">
        <v>44014.291666666701</v>
      </c>
      <c r="B93" s="4">
        <v>44014.375000000036</v>
      </c>
      <c r="C93" s="6">
        <v>44014.416666666701</v>
      </c>
      <c r="D93" s="6">
        <v>44014.625000000036</v>
      </c>
      <c r="E93" s="6">
        <v>44014.666666666701</v>
      </c>
      <c r="F93" s="6">
        <v>44014.708333333372</v>
      </c>
      <c r="G93" s="6">
        <v>44014.750000000036</v>
      </c>
      <c r="H93" s="4">
        <v>44014.791666666701</v>
      </c>
      <c r="I93" s="4">
        <v>44014.812500000036</v>
      </c>
      <c r="J93" s="4">
        <v>44014.916666666701</v>
      </c>
      <c r="K93" s="4">
        <v>44015.000000000036</v>
      </c>
      <c r="L93" s="4">
        <v>44015.083333333372</v>
      </c>
      <c r="M93" s="4">
        <v>44014.583333333372</v>
      </c>
      <c r="O93" s="23" t="s">
        <v>145</v>
      </c>
      <c r="P93" s="21" t="s">
        <v>146</v>
      </c>
    </row>
    <row r="94" spans="1:21" s="4" customFormat="1" ht="16" x14ac:dyDescent="0.2">
      <c r="A94" s="6">
        <f>A93+TIME(1,0,0)</f>
        <v>44014.333333333365</v>
      </c>
      <c r="B94" s="6">
        <f t="shared" ref="B94:M94" si="61">B93+TIME(1,0,0)</f>
        <v>44014.416666666701</v>
      </c>
      <c r="C94" s="6">
        <f t="shared" si="61"/>
        <v>44014.458333333365</v>
      </c>
      <c r="D94" s="6">
        <f t="shared" si="61"/>
        <v>44014.666666666701</v>
      </c>
      <c r="E94" s="4">
        <f t="shared" si="61"/>
        <v>44014.708333333365</v>
      </c>
      <c r="F94" s="4">
        <f t="shared" si="61"/>
        <v>44014.750000000036</v>
      </c>
      <c r="G94" s="4">
        <f t="shared" si="61"/>
        <v>44014.791666666701</v>
      </c>
      <c r="H94" s="4">
        <f t="shared" si="61"/>
        <v>44014.833333333365</v>
      </c>
      <c r="I94" s="4">
        <f t="shared" si="61"/>
        <v>44014.854166666701</v>
      </c>
      <c r="J94" s="4">
        <f t="shared" si="61"/>
        <v>44014.958333333365</v>
      </c>
      <c r="K94" s="4">
        <f t="shared" si="61"/>
        <v>44015.041666666701</v>
      </c>
      <c r="L94" s="4">
        <f t="shared" si="61"/>
        <v>44015.125000000036</v>
      </c>
      <c r="M94" s="4">
        <f t="shared" si="61"/>
        <v>44014.625000000036</v>
      </c>
      <c r="O94" s="13" t="s">
        <v>147</v>
      </c>
    </row>
    <row r="95" spans="1:21" s="4" customFormat="1" x14ac:dyDescent="0.2">
      <c r="O95" s="13"/>
    </row>
    <row r="96" spans="1:21" s="5" customFormat="1" ht="16" x14ac:dyDescent="0.2">
      <c r="O96" s="35" t="s">
        <v>332</v>
      </c>
      <c r="P96" s="33"/>
      <c r="Q96" s="35" t="s">
        <v>352</v>
      </c>
      <c r="R96" s="33"/>
      <c r="S96" s="35" t="s">
        <v>353</v>
      </c>
      <c r="T96" s="33"/>
      <c r="U96" s="35" t="s">
        <v>354</v>
      </c>
    </row>
    <row r="97" spans="1:25" s="5" customFormat="1" ht="16" x14ac:dyDescent="0.2">
      <c r="O97" s="33" t="s">
        <v>328</v>
      </c>
      <c r="P97" s="33"/>
      <c r="Q97" s="33" t="s">
        <v>328</v>
      </c>
      <c r="R97" s="33"/>
      <c r="S97" s="33" t="s">
        <v>328</v>
      </c>
      <c r="T97" s="33"/>
      <c r="U97" s="33" t="s">
        <v>328</v>
      </c>
    </row>
    <row r="98" spans="1:25" s="5" customFormat="1" x14ac:dyDescent="0.2">
      <c r="O98" s="33"/>
      <c r="P98" s="33"/>
      <c r="Q98" s="33"/>
      <c r="R98" s="33"/>
      <c r="S98" s="33"/>
      <c r="T98" s="33"/>
      <c r="U98" s="33"/>
    </row>
    <row r="99" spans="1:25" s="5" customFormat="1" ht="16" x14ac:dyDescent="0.2">
      <c r="O99" s="33" t="s">
        <v>292</v>
      </c>
      <c r="P99" s="33"/>
      <c r="Q99" s="33" t="s">
        <v>292</v>
      </c>
      <c r="R99" s="33"/>
      <c r="S99" s="33" t="s">
        <v>292</v>
      </c>
      <c r="T99" s="33"/>
      <c r="U99" s="33" t="s">
        <v>292</v>
      </c>
    </row>
    <row r="100" spans="1:25" s="5" customFormat="1" ht="32" x14ac:dyDescent="0.2">
      <c r="O100" s="33" t="s">
        <v>329</v>
      </c>
      <c r="P100" s="33"/>
      <c r="Q100" s="36" t="s">
        <v>366</v>
      </c>
      <c r="R100" s="33"/>
      <c r="S100" s="38" t="s">
        <v>357</v>
      </c>
      <c r="T100" s="33"/>
      <c r="U100" s="33" t="s">
        <v>333</v>
      </c>
    </row>
    <row r="101" spans="1:25" s="5" customFormat="1" x14ac:dyDescent="0.2">
      <c r="O101" s="33"/>
      <c r="P101" s="33"/>
      <c r="Q101" s="33"/>
      <c r="R101" s="33"/>
      <c r="S101" s="33"/>
      <c r="T101" s="33"/>
      <c r="U101" s="33"/>
    </row>
    <row r="102" spans="1:25" s="5" customFormat="1" ht="16" x14ac:dyDescent="0.2">
      <c r="O102" s="33" t="s">
        <v>330</v>
      </c>
      <c r="P102" s="33"/>
      <c r="Q102" s="33" t="s">
        <v>367</v>
      </c>
      <c r="R102" s="33"/>
      <c r="S102" s="33" t="s">
        <v>360</v>
      </c>
      <c r="T102" s="33"/>
      <c r="U102" s="33" t="s">
        <v>334</v>
      </c>
    </row>
    <row r="103" spans="1:25" s="5" customFormat="1" ht="16" x14ac:dyDescent="0.2">
      <c r="O103" s="33" t="s">
        <v>331</v>
      </c>
      <c r="P103" s="33"/>
      <c r="Q103" s="33" t="s">
        <v>365</v>
      </c>
      <c r="R103" s="33"/>
      <c r="S103" s="33"/>
      <c r="T103" s="33"/>
      <c r="U103" s="33" t="s">
        <v>335</v>
      </c>
    </row>
    <row r="104" spans="1:25" s="5" customFormat="1" ht="16" x14ac:dyDescent="0.2">
      <c r="O104" s="13" t="s">
        <v>148</v>
      </c>
    </row>
    <row r="105" spans="1:25" s="4" customFormat="1" ht="16" x14ac:dyDescent="0.2">
      <c r="A105" s="6">
        <v>44014.281250000036</v>
      </c>
      <c r="B105" s="6">
        <v>44014.364583333372</v>
      </c>
      <c r="C105" s="6">
        <v>44014.406250000036</v>
      </c>
      <c r="D105" s="6">
        <v>44014.614583333372</v>
      </c>
      <c r="E105" s="6">
        <v>44014.656250000036</v>
      </c>
      <c r="F105" s="4">
        <v>44014.697916666708</v>
      </c>
      <c r="G105" s="4">
        <v>44014.739583333372</v>
      </c>
      <c r="H105" s="4">
        <v>44014.781250000036</v>
      </c>
      <c r="I105" s="4">
        <v>44014.802083333372</v>
      </c>
      <c r="J105" s="4">
        <v>44014.906250000036</v>
      </c>
      <c r="K105" s="4">
        <v>44014.989583333372</v>
      </c>
      <c r="L105" s="4">
        <v>44015.072916666708</v>
      </c>
      <c r="M105" s="4">
        <v>44014.572916666708</v>
      </c>
      <c r="O105" s="13" t="s">
        <v>115</v>
      </c>
      <c r="P105" s="4" t="s">
        <v>116</v>
      </c>
      <c r="Q105" s="2" t="s">
        <v>15</v>
      </c>
      <c r="R105" s="2" t="s">
        <v>14</v>
      </c>
      <c r="S105" s="2" t="s">
        <v>15</v>
      </c>
      <c r="T105" s="2" t="s">
        <v>14</v>
      </c>
      <c r="U105" s="2" t="s">
        <v>15</v>
      </c>
      <c r="V105" s="2" t="s">
        <v>14</v>
      </c>
    </row>
    <row r="106" spans="1:25" s="4" customFormat="1" ht="16" x14ac:dyDescent="0.2">
      <c r="O106" s="22" t="s">
        <v>149</v>
      </c>
      <c r="Q106" s="22" t="s">
        <v>150</v>
      </c>
      <c r="S106" s="26" t="s">
        <v>151</v>
      </c>
    </row>
    <row r="107" spans="1:25" s="4" customFormat="1" ht="32" x14ac:dyDescent="0.2">
      <c r="A107" s="6">
        <f t="shared" ref="A107:L107" si="62">A105+TIME(0,15,0)</f>
        <v>44014.291666666701</v>
      </c>
      <c r="B107" s="6">
        <f t="shared" si="62"/>
        <v>44014.375000000036</v>
      </c>
      <c r="C107" s="6">
        <f t="shared" si="62"/>
        <v>44014.416666666701</v>
      </c>
      <c r="D107" s="6">
        <f t="shared" si="62"/>
        <v>44014.625000000036</v>
      </c>
      <c r="E107" s="6">
        <f t="shared" si="62"/>
        <v>44014.666666666701</v>
      </c>
      <c r="F107" s="4">
        <f t="shared" si="62"/>
        <v>44014.708333333372</v>
      </c>
      <c r="G107" s="4">
        <f t="shared" si="62"/>
        <v>44014.750000000036</v>
      </c>
      <c r="H107" s="4">
        <f t="shared" si="62"/>
        <v>44014.791666666701</v>
      </c>
      <c r="I107" s="4">
        <f t="shared" si="62"/>
        <v>44014.812500000036</v>
      </c>
      <c r="J107" s="4">
        <f t="shared" si="62"/>
        <v>44014.916666666701</v>
      </c>
      <c r="K107" s="4">
        <f t="shared" si="62"/>
        <v>44015.000000000036</v>
      </c>
      <c r="L107" s="4">
        <f t="shared" si="62"/>
        <v>44015.083333333372</v>
      </c>
      <c r="M107" s="4">
        <f>M105+TIME(0,15,0)</f>
        <v>44014.583333333372</v>
      </c>
      <c r="O107" s="5" t="s">
        <v>152</v>
      </c>
      <c r="P107" s="4" t="s">
        <v>153</v>
      </c>
      <c r="Q107" s="5" t="s">
        <v>154</v>
      </c>
      <c r="R107" s="5" t="s">
        <v>155</v>
      </c>
      <c r="S107" s="21" t="s">
        <v>156</v>
      </c>
      <c r="T107" s="21" t="s">
        <v>157</v>
      </c>
    </row>
    <row r="108" spans="1:25" s="4" customFormat="1" ht="32" x14ac:dyDescent="0.2">
      <c r="A108" s="6">
        <f>A107+TIME(0,30,0)</f>
        <v>44014.312500000036</v>
      </c>
      <c r="B108" s="6">
        <f t="shared" ref="B108:M111" si="63">B107+TIME(0,30,0)</f>
        <v>44014.395833333372</v>
      </c>
      <c r="C108" s="6">
        <f t="shared" si="63"/>
        <v>44014.437500000036</v>
      </c>
      <c r="D108" s="6">
        <f t="shared" si="63"/>
        <v>44014.645833333372</v>
      </c>
      <c r="E108" s="6">
        <f t="shared" si="63"/>
        <v>44014.687500000036</v>
      </c>
      <c r="F108" s="4">
        <f t="shared" si="63"/>
        <v>44014.729166666708</v>
      </c>
      <c r="G108" s="4">
        <f t="shared" si="63"/>
        <v>44014.770833333372</v>
      </c>
      <c r="H108" s="4">
        <f t="shared" si="63"/>
        <v>44014.812500000036</v>
      </c>
      <c r="I108" s="4">
        <f t="shared" si="63"/>
        <v>44014.833333333372</v>
      </c>
      <c r="J108" s="4">
        <f t="shared" si="63"/>
        <v>44014.937500000036</v>
      </c>
      <c r="K108" s="4">
        <f t="shared" si="63"/>
        <v>44015.020833333372</v>
      </c>
      <c r="L108" s="4">
        <f t="shared" si="63"/>
        <v>44015.104166666708</v>
      </c>
      <c r="M108" s="4">
        <f t="shared" si="63"/>
        <v>44014.604166666708</v>
      </c>
      <c r="O108" s="15" t="s">
        <v>158</v>
      </c>
      <c r="P108" s="15" t="s">
        <v>159</v>
      </c>
      <c r="Q108" s="5" t="s">
        <v>160</v>
      </c>
      <c r="R108" s="5" t="s">
        <v>161</v>
      </c>
      <c r="S108" s="21" t="s">
        <v>162</v>
      </c>
      <c r="T108" s="21" t="s">
        <v>163</v>
      </c>
    </row>
    <row r="109" spans="1:25" s="4" customFormat="1" ht="32" x14ac:dyDescent="0.2">
      <c r="A109" s="6">
        <f t="shared" ref="A109" si="64">A108+TIME(0,30,0)</f>
        <v>44014.333333333372</v>
      </c>
      <c r="B109" s="6">
        <f t="shared" si="63"/>
        <v>44014.416666666708</v>
      </c>
      <c r="C109" s="6">
        <f t="shared" si="63"/>
        <v>44014.458333333372</v>
      </c>
      <c r="D109" s="6">
        <f t="shared" si="63"/>
        <v>44014.666666666708</v>
      </c>
      <c r="E109" s="4">
        <f t="shared" si="63"/>
        <v>44014.708333333372</v>
      </c>
      <c r="F109" s="4">
        <f t="shared" si="63"/>
        <v>44014.750000000044</v>
      </c>
      <c r="G109" s="4">
        <f t="shared" si="63"/>
        <v>44014.791666666708</v>
      </c>
      <c r="H109" s="4">
        <f t="shared" si="63"/>
        <v>44014.833333333372</v>
      </c>
      <c r="I109" s="4">
        <f t="shared" si="63"/>
        <v>44014.854166666708</v>
      </c>
      <c r="J109" s="4">
        <f t="shared" si="63"/>
        <v>44014.958333333372</v>
      </c>
      <c r="K109" s="4">
        <f t="shared" si="63"/>
        <v>44015.041666666708</v>
      </c>
      <c r="L109" s="4">
        <f t="shared" si="63"/>
        <v>44015.125000000044</v>
      </c>
      <c r="M109" s="4">
        <f t="shared" si="63"/>
        <v>44014.625000000044</v>
      </c>
      <c r="O109" s="5" t="s">
        <v>164</v>
      </c>
      <c r="P109" s="4" t="s">
        <v>165</v>
      </c>
      <c r="Q109" s="5" t="s">
        <v>166</v>
      </c>
      <c r="R109" s="5" t="s">
        <v>167</v>
      </c>
      <c r="S109" s="23" t="s">
        <v>168</v>
      </c>
      <c r="T109" s="20" t="s">
        <v>169</v>
      </c>
      <c r="Y109" s="7"/>
    </row>
    <row r="110" spans="1:25" s="4" customFormat="1" x14ac:dyDescent="0.2">
      <c r="A110" s="6">
        <f t="shared" ref="A110" si="65">A109+TIME(0,30,0)</f>
        <v>44014.354166666708</v>
      </c>
      <c r="B110" s="6">
        <f t="shared" si="63"/>
        <v>44014.437500000044</v>
      </c>
      <c r="C110" s="6">
        <f t="shared" si="63"/>
        <v>44014.479166666708</v>
      </c>
      <c r="D110" s="6">
        <f t="shared" si="63"/>
        <v>44014.687500000044</v>
      </c>
      <c r="E110" s="4">
        <f t="shared" si="63"/>
        <v>44014.729166666708</v>
      </c>
      <c r="F110" s="4">
        <f t="shared" si="63"/>
        <v>44014.770833333379</v>
      </c>
      <c r="G110" s="4">
        <f t="shared" si="63"/>
        <v>44014.812500000044</v>
      </c>
      <c r="H110" s="4">
        <f t="shared" si="63"/>
        <v>44014.854166666708</v>
      </c>
      <c r="I110" s="4">
        <f t="shared" si="63"/>
        <v>44014.875000000044</v>
      </c>
      <c r="J110" s="4">
        <f t="shared" si="63"/>
        <v>44014.979166666708</v>
      </c>
      <c r="K110" s="4">
        <f t="shared" si="63"/>
        <v>44015.062500000044</v>
      </c>
      <c r="L110" s="4">
        <f t="shared" si="63"/>
        <v>44015.145833333379</v>
      </c>
      <c r="M110" s="4">
        <f t="shared" si="63"/>
        <v>44014.645833333379</v>
      </c>
      <c r="O110" s="30" t="s">
        <v>170</v>
      </c>
      <c r="Q110" s="30" t="s">
        <v>171</v>
      </c>
      <c r="S110" s="30" t="s">
        <v>172</v>
      </c>
      <c r="W110" s="14"/>
    </row>
    <row r="111" spans="1:25" s="4" customFormat="1" ht="29.5" customHeight="1" x14ac:dyDescent="0.2">
      <c r="A111" s="6">
        <f t="shared" ref="A111" si="66">A110+TIME(0,30,0)</f>
        <v>44014.375000000044</v>
      </c>
      <c r="B111" s="6">
        <f t="shared" si="63"/>
        <v>44014.458333333379</v>
      </c>
      <c r="C111" s="6">
        <f t="shared" si="63"/>
        <v>44014.500000000044</v>
      </c>
      <c r="D111" s="4">
        <f t="shared" si="63"/>
        <v>44014.708333333379</v>
      </c>
      <c r="E111" s="4">
        <f t="shared" si="63"/>
        <v>44014.750000000044</v>
      </c>
      <c r="F111" s="4">
        <f t="shared" si="63"/>
        <v>44014.791666666715</v>
      </c>
      <c r="G111" s="4">
        <f t="shared" si="63"/>
        <v>44014.833333333379</v>
      </c>
      <c r="H111" s="4">
        <f t="shared" si="63"/>
        <v>44014.875000000044</v>
      </c>
      <c r="I111" s="4">
        <f t="shared" si="63"/>
        <v>44014.895833333379</v>
      </c>
      <c r="J111" s="4">
        <f t="shared" si="63"/>
        <v>44015.000000000044</v>
      </c>
      <c r="K111" s="4">
        <f t="shared" si="63"/>
        <v>44015.083333333379</v>
      </c>
      <c r="L111" s="4">
        <f t="shared" si="63"/>
        <v>44015.166666666715</v>
      </c>
      <c r="M111" s="4">
        <f t="shared" si="63"/>
        <v>44014.666666666715</v>
      </c>
      <c r="O111" s="14" t="s">
        <v>36</v>
      </c>
      <c r="P111" s="8"/>
      <c r="Q111" s="14" t="s">
        <v>36</v>
      </c>
      <c r="R111" s="8"/>
      <c r="S111" s="14" t="s">
        <v>36</v>
      </c>
    </row>
    <row r="112" spans="1:25" s="4" customFormat="1" ht="32.25" customHeight="1" x14ac:dyDescent="0.2">
      <c r="O112" s="28" t="s">
        <v>173</v>
      </c>
      <c r="P112" s="24"/>
      <c r="Q112" s="22" t="s">
        <v>174</v>
      </c>
      <c r="R112" s="20"/>
      <c r="S112" s="14" t="s">
        <v>175</v>
      </c>
      <c r="U112" s="13" t="s">
        <v>176</v>
      </c>
    </row>
    <row r="113" spans="1:22" s="4" customFormat="1" ht="57" customHeight="1" x14ac:dyDescent="0.2">
      <c r="A113" s="6">
        <f>A111+TIME(0,30,0)</f>
        <v>44014.395833333379</v>
      </c>
      <c r="B113" s="6">
        <f t="shared" ref="B113:M113" si="67">B111+TIME(0,30,0)</f>
        <v>44014.479166666715</v>
      </c>
      <c r="C113" s="4">
        <f t="shared" si="67"/>
        <v>44014.520833333379</v>
      </c>
      <c r="D113" s="4">
        <f t="shared" si="67"/>
        <v>44014.729166666715</v>
      </c>
      <c r="E113" s="4">
        <f t="shared" si="67"/>
        <v>44014.770833333379</v>
      </c>
      <c r="F113" s="4">
        <f t="shared" si="67"/>
        <v>44014.812500000051</v>
      </c>
      <c r="G113" s="4">
        <f t="shared" si="67"/>
        <v>44014.854166666715</v>
      </c>
      <c r="H113" s="4">
        <f t="shared" si="67"/>
        <v>44014.895833333379</v>
      </c>
      <c r="I113" s="4">
        <f t="shared" si="67"/>
        <v>44014.916666666715</v>
      </c>
      <c r="J113" s="4">
        <f t="shared" si="67"/>
        <v>44015.020833333379</v>
      </c>
      <c r="K113" s="4">
        <f t="shared" si="67"/>
        <v>44015.104166666715</v>
      </c>
      <c r="L113" s="4">
        <f t="shared" si="67"/>
        <v>44015.187500000051</v>
      </c>
      <c r="M113" s="4">
        <f t="shared" si="67"/>
        <v>44014.687500000051</v>
      </c>
      <c r="O113" s="25" t="s">
        <v>177</v>
      </c>
      <c r="P113" s="20" t="s">
        <v>178</v>
      </c>
      <c r="Q113" s="23" t="s">
        <v>179</v>
      </c>
      <c r="R113" s="20" t="s">
        <v>180</v>
      </c>
      <c r="S113" s="5" t="s">
        <v>181</v>
      </c>
      <c r="T113" s="5" t="s">
        <v>182</v>
      </c>
      <c r="U113" s="5" t="s">
        <v>183</v>
      </c>
      <c r="V113" s="5" t="s">
        <v>184</v>
      </c>
    </row>
    <row r="114" spans="1:22" s="4" customFormat="1" x14ac:dyDescent="0.2">
      <c r="A114" s="6">
        <f>A113+TIME(1,0,0)</f>
        <v>44014.437500000044</v>
      </c>
      <c r="B114" s="6">
        <f t="shared" ref="B114:M114" si="68">B113+TIME(1,0,0)</f>
        <v>44014.520833333379</v>
      </c>
      <c r="C114" s="6">
        <f t="shared" si="68"/>
        <v>44014.562500000044</v>
      </c>
      <c r="D114" s="4">
        <f t="shared" si="68"/>
        <v>44014.770833333379</v>
      </c>
      <c r="E114" s="4">
        <f t="shared" si="68"/>
        <v>44014.812500000044</v>
      </c>
      <c r="F114" s="4">
        <f t="shared" si="68"/>
        <v>44014.854166666715</v>
      </c>
      <c r="G114" s="4">
        <f t="shared" si="68"/>
        <v>44014.895833333379</v>
      </c>
      <c r="H114" s="4">
        <f t="shared" si="68"/>
        <v>44014.937500000044</v>
      </c>
      <c r="I114" s="4">
        <f t="shared" si="68"/>
        <v>44014.958333333379</v>
      </c>
      <c r="J114" s="4">
        <f t="shared" si="68"/>
        <v>44015.062500000044</v>
      </c>
      <c r="K114" s="4">
        <f t="shared" si="68"/>
        <v>44015.145833333379</v>
      </c>
      <c r="L114" s="4">
        <f t="shared" si="68"/>
        <v>44015.229166666715</v>
      </c>
      <c r="M114" s="4">
        <f t="shared" si="68"/>
        <v>44014.729166666715</v>
      </c>
      <c r="O114" s="14" t="s">
        <v>77</v>
      </c>
      <c r="P114" s="7"/>
      <c r="Q114" s="14" t="s">
        <v>77</v>
      </c>
      <c r="R114" s="7"/>
      <c r="S114" s="14" t="s">
        <v>77</v>
      </c>
      <c r="U114" s="14" t="s">
        <v>77</v>
      </c>
    </row>
    <row r="115" spans="1:22" s="4" customFormat="1" ht="32" x14ac:dyDescent="0.2">
      <c r="O115" s="28" t="s">
        <v>185</v>
      </c>
      <c r="P115" s="7"/>
      <c r="Q115" s="28" t="s">
        <v>186</v>
      </c>
      <c r="S115" s="22" t="s">
        <v>187</v>
      </c>
      <c r="U115" s="22" t="s">
        <v>188</v>
      </c>
      <c r="V115" s="20"/>
    </row>
    <row r="116" spans="1:22" s="4" customFormat="1" ht="48" x14ac:dyDescent="0.2">
      <c r="A116" s="6">
        <f>A114+TIME(1,0,0)</f>
        <v>44014.479166666708</v>
      </c>
      <c r="B116" s="6">
        <f t="shared" ref="B116:M116" si="69">B114+TIME(1,0,0)</f>
        <v>44014.562500000044</v>
      </c>
      <c r="C116" s="6">
        <f t="shared" si="69"/>
        <v>44014.604166666708</v>
      </c>
      <c r="D116" s="4">
        <f t="shared" si="69"/>
        <v>44014.812500000044</v>
      </c>
      <c r="E116" s="4">
        <f t="shared" si="69"/>
        <v>44014.854166666708</v>
      </c>
      <c r="F116" s="4">
        <f t="shared" si="69"/>
        <v>44014.895833333379</v>
      </c>
      <c r="G116" s="4">
        <f t="shared" si="69"/>
        <v>44014.937500000044</v>
      </c>
      <c r="H116" s="4">
        <f t="shared" si="69"/>
        <v>44014.979166666708</v>
      </c>
      <c r="I116" s="4">
        <f t="shared" si="69"/>
        <v>44015.000000000044</v>
      </c>
      <c r="J116" s="4">
        <f t="shared" si="69"/>
        <v>44015.104166666708</v>
      </c>
      <c r="K116" s="4">
        <f t="shared" si="69"/>
        <v>44015.187500000044</v>
      </c>
      <c r="L116" s="4">
        <f t="shared" si="69"/>
        <v>44015.270833333379</v>
      </c>
      <c r="M116" s="4">
        <f t="shared" si="69"/>
        <v>44014.770833333379</v>
      </c>
      <c r="O116" s="15" t="s">
        <v>189</v>
      </c>
      <c r="P116" s="7" t="s">
        <v>190</v>
      </c>
      <c r="Q116" s="15" t="s">
        <v>191</v>
      </c>
      <c r="R116" s="4" t="s">
        <v>192</v>
      </c>
      <c r="S116" s="5" t="s">
        <v>193</v>
      </c>
      <c r="T116" s="4" t="s">
        <v>194</v>
      </c>
      <c r="U116" s="25" t="s">
        <v>195</v>
      </c>
      <c r="V116" s="21" t="s">
        <v>196</v>
      </c>
    </row>
    <row r="117" spans="1:22" s="4" customFormat="1" ht="16" x14ac:dyDescent="0.2">
      <c r="A117" s="6">
        <f>A116+TIME(1,0,0)</f>
        <v>44014.520833333372</v>
      </c>
      <c r="B117" s="6">
        <f t="shared" ref="B117:M117" si="70">B116+TIME(1,0,0)</f>
        <v>44014.604166666708</v>
      </c>
      <c r="C117" s="6">
        <f t="shared" si="70"/>
        <v>44014.645833333372</v>
      </c>
      <c r="D117" s="4">
        <f t="shared" si="70"/>
        <v>44014.854166666708</v>
      </c>
      <c r="E117" s="4">
        <f t="shared" si="70"/>
        <v>44014.895833333372</v>
      </c>
      <c r="F117" s="4">
        <f t="shared" si="70"/>
        <v>44014.937500000044</v>
      </c>
      <c r="G117" s="4">
        <f t="shared" si="70"/>
        <v>44014.979166666708</v>
      </c>
      <c r="H117" s="4">
        <f t="shared" si="70"/>
        <v>44015.020833333372</v>
      </c>
      <c r="I117" s="4">
        <f t="shared" si="70"/>
        <v>44015.041666666708</v>
      </c>
      <c r="J117" s="4">
        <f t="shared" si="70"/>
        <v>44015.145833333372</v>
      </c>
      <c r="K117" s="4">
        <f t="shared" si="70"/>
        <v>44015.229166666708</v>
      </c>
      <c r="L117" s="4">
        <f t="shared" si="70"/>
        <v>44015.312500000044</v>
      </c>
      <c r="M117" s="4">
        <f t="shared" si="70"/>
        <v>44014.812500000044</v>
      </c>
      <c r="O117" s="13" t="s">
        <v>197</v>
      </c>
      <c r="Q117" s="7"/>
    </row>
    <row r="118" spans="1:22" s="4" customFormat="1" x14ac:dyDescent="0.2">
      <c r="O118" s="14" t="s">
        <v>198</v>
      </c>
    </row>
    <row r="119" spans="1:22" s="4" customFormat="1" x14ac:dyDescent="0.2">
      <c r="O119" s="7"/>
    </row>
    <row r="120" spans="1:22" s="4" customFormat="1" ht="16" x14ac:dyDescent="0.2">
      <c r="O120" s="13" t="s">
        <v>199</v>
      </c>
      <c r="Q120" s="31" t="s">
        <v>355</v>
      </c>
    </row>
    <row r="121" spans="1:22" s="4" customFormat="1" ht="16" x14ac:dyDescent="0.2">
      <c r="A121" s="4">
        <f>A117+TIME(6,30,0)</f>
        <v>44014.791666666708</v>
      </c>
      <c r="B121" s="4">
        <f t="shared" ref="B121:M121" si="71">B117+TIME(6,30,0)</f>
        <v>44014.875000000044</v>
      </c>
      <c r="C121" s="4">
        <f t="shared" si="71"/>
        <v>44014.916666666708</v>
      </c>
      <c r="D121" s="4">
        <f t="shared" si="71"/>
        <v>44015.125000000044</v>
      </c>
      <c r="E121" s="4">
        <f t="shared" si="71"/>
        <v>44015.166666666708</v>
      </c>
      <c r="F121" s="4">
        <f t="shared" si="71"/>
        <v>44015.208333333379</v>
      </c>
      <c r="G121" s="4">
        <f t="shared" si="71"/>
        <v>44015.250000000044</v>
      </c>
      <c r="H121" s="4">
        <f t="shared" si="71"/>
        <v>44015.291666666708</v>
      </c>
      <c r="I121" s="4">
        <f t="shared" si="71"/>
        <v>44015.312500000044</v>
      </c>
      <c r="J121" s="6">
        <f t="shared" si="71"/>
        <v>44015.416666666708</v>
      </c>
      <c r="K121" s="6">
        <f t="shared" si="71"/>
        <v>44015.500000000044</v>
      </c>
      <c r="L121" s="6">
        <f t="shared" si="71"/>
        <v>44015.583333333379</v>
      </c>
      <c r="M121" s="4">
        <f t="shared" si="71"/>
        <v>44015.083333333379</v>
      </c>
      <c r="O121" s="13" t="s">
        <v>115</v>
      </c>
      <c r="P121" s="4" t="s">
        <v>116</v>
      </c>
      <c r="Q121" s="32" t="s">
        <v>308</v>
      </c>
    </row>
    <row r="122" spans="1:22" s="4" customFormat="1" ht="32.5" customHeight="1" x14ac:dyDescent="0.2">
      <c r="J122" s="6"/>
      <c r="K122" s="6"/>
      <c r="L122" s="6"/>
      <c r="O122" s="22" t="s">
        <v>200</v>
      </c>
      <c r="Q122" s="32"/>
    </row>
    <row r="123" spans="1:22" s="4" customFormat="1" ht="32" x14ac:dyDescent="0.2">
      <c r="A123" s="4">
        <f>A121+TIME(0,30,0)</f>
        <v>44014.812500000044</v>
      </c>
      <c r="B123" s="4">
        <f t="shared" ref="B123:M123" si="72">B121+TIME(0,30,0)</f>
        <v>44014.895833333379</v>
      </c>
      <c r="C123" s="4">
        <f t="shared" si="72"/>
        <v>44014.937500000044</v>
      </c>
      <c r="D123" s="4">
        <f t="shared" si="72"/>
        <v>44015.145833333379</v>
      </c>
      <c r="E123" s="4">
        <f t="shared" si="72"/>
        <v>44015.187500000044</v>
      </c>
      <c r="F123" s="4">
        <f t="shared" si="72"/>
        <v>44015.229166666715</v>
      </c>
      <c r="G123" s="4">
        <f t="shared" si="72"/>
        <v>44015.270833333379</v>
      </c>
      <c r="H123" s="4">
        <f t="shared" si="72"/>
        <v>44015.312500000044</v>
      </c>
      <c r="I123" s="4">
        <f t="shared" si="72"/>
        <v>44015.333333333379</v>
      </c>
      <c r="J123" s="6">
        <f t="shared" si="72"/>
        <v>44015.437500000044</v>
      </c>
      <c r="K123" s="6">
        <f t="shared" si="72"/>
        <v>44015.520833333379</v>
      </c>
      <c r="L123" s="6">
        <f t="shared" si="72"/>
        <v>44015.604166666715</v>
      </c>
      <c r="M123" s="4">
        <f t="shared" si="72"/>
        <v>44015.104166666715</v>
      </c>
      <c r="O123" s="15" t="s">
        <v>201</v>
      </c>
      <c r="P123" s="4" t="s">
        <v>202</v>
      </c>
      <c r="Q123" s="33" t="s">
        <v>292</v>
      </c>
    </row>
    <row r="124" spans="1:22" s="4" customFormat="1" ht="16" x14ac:dyDescent="0.2">
      <c r="A124" s="4">
        <f>A123+TIME(1,0,0)</f>
        <v>44014.854166666708</v>
      </c>
      <c r="B124" s="4">
        <f t="shared" ref="B124:M124" si="73">B123+TIME(1,0,0)</f>
        <v>44014.937500000044</v>
      </c>
      <c r="C124" s="4">
        <f t="shared" si="73"/>
        <v>44014.979166666708</v>
      </c>
      <c r="D124" s="4">
        <f t="shared" si="73"/>
        <v>44015.187500000044</v>
      </c>
      <c r="E124" s="4">
        <f t="shared" si="73"/>
        <v>44015.229166666708</v>
      </c>
      <c r="F124" s="4">
        <f t="shared" si="73"/>
        <v>44015.270833333379</v>
      </c>
      <c r="G124" s="4">
        <f t="shared" si="73"/>
        <v>44015.312500000044</v>
      </c>
      <c r="H124" s="4">
        <f t="shared" si="73"/>
        <v>44015.354166666708</v>
      </c>
      <c r="I124" s="4">
        <f t="shared" si="73"/>
        <v>44015.375000000044</v>
      </c>
      <c r="J124" s="6">
        <f t="shared" si="73"/>
        <v>44015.479166666708</v>
      </c>
      <c r="K124" s="6">
        <f t="shared" si="73"/>
        <v>44015.562500000044</v>
      </c>
      <c r="L124" s="6">
        <f t="shared" si="73"/>
        <v>44015.645833333379</v>
      </c>
      <c r="M124" s="4">
        <f t="shared" si="73"/>
        <v>44015.145833333379</v>
      </c>
      <c r="O124" s="8" t="s">
        <v>203</v>
      </c>
      <c r="Q124" s="33" t="s">
        <v>309</v>
      </c>
    </row>
    <row r="125" spans="1:22" s="4" customFormat="1" ht="32" x14ac:dyDescent="0.2">
      <c r="O125" s="13" t="s">
        <v>204</v>
      </c>
      <c r="Q125" s="33"/>
    </row>
    <row r="126" spans="1:22" s="4" customFormat="1" ht="32" x14ac:dyDescent="0.2">
      <c r="A126" s="4">
        <f>A124+TIME(1,0,0)</f>
        <v>44014.895833333372</v>
      </c>
      <c r="B126" s="4">
        <f t="shared" ref="B126:M126" si="74">B124+TIME(1,0,0)</f>
        <v>44014.979166666708</v>
      </c>
      <c r="C126" s="4">
        <f t="shared" si="74"/>
        <v>44015.020833333372</v>
      </c>
      <c r="D126" s="4">
        <f t="shared" si="74"/>
        <v>44015.229166666708</v>
      </c>
      <c r="E126" s="4">
        <f t="shared" si="74"/>
        <v>44015.270833333372</v>
      </c>
      <c r="F126" s="4">
        <f t="shared" si="74"/>
        <v>44015.312500000044</v>
      </c>
      <c r="G126" s="4">
        <f t="shared" si="74"/>
        <v>44015.354166666708</v>
      </c>
      <c r="H126" s="6">
        <f t="shared" si="74"/>
        <v>44015.395833333372</v>
      </c>
      <c r="I126" s="6">
        <f t="shared" si="74"/>
        <v>44015.416666666708</v>
      </c>
      <c r="J126" s="6">
        <f t="shared" si="74"/>
        <v>44015.520833333372</v>
      </c>
      <c r="K126" s="6">
        <f t="shared" si="74"/>
        <v>44015.604166666708</v>
      </c>
      <c r="L126" s="6">
        <f t="shared" si="74"/>
        <v>44015.687500000044</v>
      </c>
      <c r="M126" s="4">
        <f t="shared" si="74"/>
        <v>44015.187500000044</v>
      </c>
      <c r="O126" s="5" t="s">
        <v>205</v>
      </c>
      <c r="P126" s="4" t="s">
        <v>206</v>
      </c>
      <c r="Q126" s="33" t="s">
        <v>310</v>
      </c>
    </row>
    <row r="127" spans="1:22" s="4" customFormat="1" ht="48" x14ac:dyDescent="0.2">
      <c r="A127" s="4">
        <f>A126+TIME(0,30,0)</f>
        <v>44014.916666666708</v>
      </c>
      <c r="B127" s="4">
        <f t="shared" ref="B127:M129" si="75">B126+TIME(0,30,0)</f>
        <v>44015.000000000044</v>
      </c>
      <c r="C127" s="4">
        <f t="shared" si="75"/>
        <v>44015.041666666708</v>
      </c>
      <c r="D127" s="4">
        <f t="shared" si="75"/>
        <v>44015.250000000044</v>
      </c>
      <c r="E127" s="4">
        <f t="shared" si="75"/>
        <v>44015.291666666708</v>
      </c>
      <c r="F127" s="4">
        <f t="shared" si="75"/>
        <v>44015.333333333379</v>
      </c>
      <c r="G127" s="4">
        <f t="shared" si="75"/>
        <v>44015.375000000044</v>
      </c>
      <c r="H127" s="6">
        <f t="shared" si="75"/>
        <v>44015.416666666708</v>
      </c>
      <c r="I127" s="6">
        <f t="shared" si="75"/>
        <v>44015.437500000044</v>
      </c>
      <c r="J127" s="6">
        <f t="shared" si="75"/>
        <v>44015.541666666708</v>
      </c>
      <c r="K127" s="6">
        <f t="shared" si="75"/>
        <v>44015.625000000044</v>
      </c>
      <c r="L127" s="6">
        <f t="shared" si="75"/>
        <v>44015.708333333379</v>
      </c>
      <c r="M127" s="4">
        <f t="shared" si="75"/>
        <v>44015.208333333379</v>
      </c>
      <c r="O127" s="15" t="s">
        <v>207</v>
      </c>
      <c r="P127" s="5" t="s">
        <v>208</v>
      </c>
      <c r="Q127" s="33" t="s">
        <v>311</v>
      </c>
    </row>
    <row r="128" spans="1:22" s="4" customFormat="1" x14ac:dyDescent="0.2">
      <c r="A128" s="4">
        <f>A127+TIME(0,30,0)</f>
        <v>44014.937500000044</v>
      </c>
      <c r="B128" s="4">
        <f t="shared" si="75"/>
        <v>44015.020833333379</v>
      </c>
      <c r="C128" s="4">
        <f t="shared" si="75"/>
        <v>44015.062500000044</v>
      </c>
      <c r="D128" s="4">
        <f t="shared" si="75"/>
        <v>44015.270833333379</v>
      </c>
      <c r="E128" s="4">
        <f t="shared" si="75"/>
        <v>44015.312500000044</v>
      </c>
      <c r="F128" s="4">
        <f t="shared" si="75"/>
        <v>44015.354166666715</v>
      </c>
      <c r="G128" s="6">
        <f t="shared" si="75"/>
        <v>44015.395833333379</v>
      </c>
      <c r="H128" s="6">
        <f t="shared" si="75"/>
        <v>44015.437500000044</v>
      </c>
      <c r="I128" s="6">
        <f t="shared" si="75"/>
        <v>44015.458333333379</v>
      </c>
      <c r="J128" s="6">
        <f t="shared" si="75"/>
        <v>44015.562500000044</v>
      </c>
      <c r="K128" s="6">
        <f t="shared" si="75"/>
        <v>44015.645833333379</v>
      </c>
      <c r="L128" s="6">
        <f t="shared" si="75"/>
        <v>44015.729166666715</v>
      </c>
      <c r="M128" s="4">
        <f t="shared" si="75"/>
        <v>44015.229166666715</v>
      </c>
      <c r="O128" s="7" t="s">
        <v>209</v>
      </c>
      <c r="Q128" s="5"/>
    </row>
    <row r="129" spans="1:25" s="4" customFormat="1" x14ac:dyDescent="0.2">
      <c r="A129" s="4">
        <f>A128+TIME(0,30,0)</f>
        <v>44014.958333333379</v>
      </c>
      <c r="B129" s="4">
        <f t="shared" si="75"/>
        <v>44015.041666666715</v>
      </c>
      <c r="C129" s="4">
        <f t="shared" si="75"/>
        <v>44015.083333333379</v>
      </c>
      <c r="D129" s="4">
        <f t="shared" si="75"/>
        <v>44015.291666666715</v>
      </c>
      <c r="E129" s="4">
        <f t="shared" si="75"/>
        <v>44015.333333333379</v>
      </c>
      <c r="F129" s="4">
        <f t="shared" si="75"/>
        <v>44015.375000000051</v>
      </c>
      <c r="G129" s="6">
        <f t="shared" si="75"/>
        <v>44015.416666666715</v>
      </c>
      <c r="H129" s="6">
        <f t="shared" si="75"/>
        <v>44015.458333333379</v>
      </c>
      <c r="I129" s="6">
        <f t="shared" si="75"/>
        <v>44015.479166666715</v>
      </c>
      <c r="J129" s="6">
        <f t="shared" si="75"/>
        <v>44015.583333333379</v>
      </c>
      <c r="K129" s="6">
        <f t="shared" si="75"/>
        <v>44015.666666666715</v>
      </c>
      <c r="L129" s="6">
        <f t="shared" si="75"/>
        <v>44015.750000000051</v>
      </c>
      <c r="M129" s="4">
        <f t="shared" si="75"/>
        <v>44015.250000000051</v>
      </c>
      <c r="O129" s="8" t="s">
        <v>210</v>
      </c>
      <c r="P129" s="4" t="s">
        <v>18</v>
      </c>
      <c r="Q129" s="5"/>
    </row>
    <row r="130" spans="1:25" s="4" customFormat="1" x14ac:dyDescent="0.2">
      <c r="A130" s="4">
        <f>A129+TIME(0,30,0)</f>
        <v>44014.979166666715</v>
      </c>
      <c r="B130" s="4">
        <f t="shared" ref="B130:M130" si="76">B129+TIME(0,30,0)</f>
        <v>44015.062500000051</v>
      </c>
      <c r="C130" s="4">
        <f t="shared" si="76"/>
        <v>44015.104166666715</v>
      </c>
      <c r="D130" s="4">
        <f t="shared" si="76"/>
        <v>44015.312500000051</v>
      </c>
      <c r="E130" s="4">
        <f t="shared" si="76"/>
        <v>44015.354166666715</v>
      </c>
      <c r="F130" s="6">
        <f t="shared" si="76"/>
        <v>44015.395833333387</v>
      </c>
      <c r="G130" s="6">
        <f t="shared" si="76"/>
        <v>44015.437500000051</v>
      </c>
      <c r="H130" s="6">
        <f t="shared" si="76"/>
        <v>44015.479166666715</v>
      </c>
      <c r="I130" s="6">
        <f t="shared" si="76"/>
        <v>44015.500000000051</v>
      </c>
      <c r="J130" s="6">
        <f t="shared" si="76"/>
        <v>44015.604166666715</v>
      </c>
      <c r="K130" s="6">
        <f t="shared" si="76"/>
        <v>44015.687500000051</v>
      </c>
      <c r="L130" s="6">
        <f t="shared" si="76"/>
        <v>44015.770833333387</v>
      </c>
      <c r="M130" s="4">
        <f t="shared" si="76"/>
        <v>44015.270833333387</v>
      </c>
      <c r="O130" s="14" t="s">
        <v>211</v>
      </c>
      <c r="Q130" s="5"/>
    </row>
    <row r="131" spans="1:25" s="4" customFormat="1" x14ac:dyDescent="0.2">
      <c r="Q131" s="5"/>
    </row>
    <row r="132" spans="1:25" s="4" customFormat="1" ht="16" x14ac:dyDescent="0.2">
      <c r="O132" s="13" t="s">
        <v>212</v>
      </c>
      <c r="Q132" s="35" t="s">
        <v>343</v>
      </c>
    </row>
    <row r="133" spans="1:25" s="4" customFormat="1" ht="16" x14ac:dyDescent="0.2">
      <c r="A133" s="4">
        <v>44015.062500000036</v>
      </c>
      <c r="B133" s="4">
        <v>44015.145833333372</v>
      </c>
      <c r="C133" s="4">
        <v>44015.187500000036</v>
      </c>
      <c r="D133" s="6">
        <v>44015.395833333372</v>
      </c>
      <c r="E133" s="6">
        <v>44015.437500000036</v>
      </c>
      <c r="F133" s="6">
        <v>44015.479166666708</v>
      </c>
      <c r="G133" s="6">
        <v>44015.520833333372</v>
      </c>
      <c r="H133" s="6">
        <v>44015.562500000036</v>
      </c>
      <c r="I133" s="6">
        <v>44015.583333333372</v>
      </c>
      <c r="J133" s="6">
        <v>44015.687500000036</v>
      </c>
      <c r="K133" s="4">
        <v>44015.770833333372</v>
      </c>
      <c r="L133" s="4">
        <v>44015.854166666708</v>
      </c>
      <c r="M133" s="4">
        <v>44015.354166666708</v>
      </c>
      <c r="O133" s="13" t="s">
        <v>115</v>
      </c>
      <c r="P133" s="4" t="s">
        <v>116</v>
      </c>
      <c r="Q133" s="33" t="s">
        <v>312</v>
      </c>
    </row>
    <row r="134" spans="1:25" s="4" customFormat="1" ht="32" x14ac:dyDescent="0.2">
      <c r="O134" s="13" t="s">
        <v>213</v>
      </c>
      <c r="Q134" s="33"/>
    </row>
    <row r="135" spans="1:25" s="4" customFormat="1" ht="32" x14ac:dyDescent="0.2">
      <c r="A135" s="4">
        <f>A133+TIME(0,30,0)</f>
        <v>44015.083333333372</v>
      </c>
      <c r="B135" s="4">
        <f t="shared" ref="B135:M135" si="77">B133+TIME(0,30,0)</f>
        <v>44015.166666666708</v>
      </c>
      <c r="C135" s="4">
        <f t="shared" si="77"/>
        <v>44015.208333333372</v>
      </c>
      <c r="D135" s="6">
        <f t="shared" si="77"/>
        <v>44015.416666666708</v>
      </c>
      <c r="E135" s="6">
        <f t="shared" si="77"/>
        <v>44015.458333333372</v>
      </c>
      <c r="F135" s="6">
        <f t="shared" si="77"/>
        <v>44015.500000000044</v>
      </c>
      <c r="G135" s="6">
        <f t="shared" si="77"/>
        <v>44015.541666666708</v>
      </c>
      <c r="H135" s="6">
        <f t="shared" si="77"/>
        <v>44015.583333333372</v>
      </c>
      <c r="I135" s="6">
        <f t="shared" si="77"/>
        <v>44015.604166666708</v>
      </c>
      <c r="J135" s="6">
        <f t="shared" si="77"/>
        <v>44015.708333333372</v>
      </c>
      <c r="K135" s="4">
        <f t="shared" si="77"/>
        <v>44015.791666666708</v>
      </c>
      <c r="L135" s="4">
        <f t="shared" si="77"/>
        <v>44015.875000000044</v>
      </c>
      <c r="M135" s="4">
        <f t="shared" si="77"/>
        <v>44015.375000000044</v>
      </c>
      <c r="O135" s="15" t="s">
        <v>214</v>
      </c>
      <c r="P135" s="4" t="s">
        <v>215</v>
      </c>
      <c r="Q135" s="33" t="s">
        <v>292</v>
      </c>
    </row>
    <row r="136" spans="1:25" s="4" customFormat="1" ht="32" x14ac:dyDescent="0.2">
      <c r="A136" s="4">
        <f>A135+TIME(0,30,0)</f>
        <v>44015.104166666708</v>
      </c>
      <c r="B136" s="4">
        <f t="shared" ref="B136:M139" si="78">B135+TIME(0,30,0)</f>
        <v>44015.187500000044</v>
      </c>
      <c r="C136" s="4">
        <f t="shared" si="78"/>
        <v>44015.229166666708</v>
      </c>
      <c r="D136" s="6">
        <f t="shared" si="78"/>
        <v>44015.437500000044</v>
      </c>
      <c r="E136" s="6">
        <f t="shared" si="78"/>
        <v>44015.479166666708</v>
      </c>
      <c r="F136" s="6">
        <f t="shared" si="78"/>
        <v>44015.520833333379</v>
      </c>
      <c r="G136" s="6">
        <f t="shared" si="78"/>
        <v>44015.562500000044</v>
      </c>
      <c r="H136" s="6">
        <f t="shared" si="78"/>
        <v>44015.604166666708</v>
      </c>
      <c r="I136" s="6">
        <f t="shared" si="78"/>
        <v>44015.625000000044</v>
      </c>
      <c r="J136" s="6">
        <f t="shared" si="78"/>
        <v>44015.729166666708</v>
      </c>
      <c r="K136" s="4">
        <f t="shared" si="78"/>
        <v>44015.812500000044</v>
      </c>
      <c r="L136" s="4">
        <f t="shared" si="78"/>
        <v>44015.895833333379</v>
      </c>
      <c r="M136" s="4">
        <f t="shared" si="78"/>
        <v>44015.395833333379</v>
      </c>
      <c r="O136" s="15" t="s">
        <v>216</v>
      </c>
      <c r="P136" s="15" t="s">
        <v>217</v>
      </c>
      <c r="Q136" s="33" t="s">
        <v>313</v>
      </c>
    </row>
    <row r="137" spans="1:25" s="4" customFormat="1" ht="20.5" customHeight="1" x14ac:dyDescent="0.2">
      <c r="A137" s="4">
        <f t="shared" ref="A137" si="79">A136+TIME(0,30,0)</f>
        <v>44015.125000000044</v>
      </c>
      <c r="B137" s="4">
        <f t="shared" si="78"/>
        <v>44015.208333333379</v>
      </c>
      <c r="C137" s="4">
        <f t="shared" si="78"/>
        <v>44015.250000000044</v>
      </c>
      <c r="D137" s="6">
        <f t="shared" si="78"/>
        <v>44015.458333333379</v>
      </c>
      <c r="E137" s="6">
        <f t="shared" si="78"/>
        <v>44015.500000000044</v>
      </c>
      <c r="F137" s="6">
        <f t="shared" si="78"/>
        <v>44015.541666666715</v>
      </c>
      <c r="G137" s="6">
        <f t="shared" si="78"/>
        <v>44015.583333333379</v>
      </c>
      <c r="H137" s="6">
        <f t="shared" si="78"/>
        <v>44015.625000000044</v>
      </c>
      <c r="I137" s="6">
        <f t="shared" si="78"/>
        <v>44015.645833333379</v>
      </c>
      <c r="J137" s="6">
        <f t="shared" si="78"/>
        <v>44015.750000000044</v>
      </c>
      <c r="K137" s="4">
        <f t="shared" si="78"/>
        <v>44015.833333333379</v>
      </c>
      <c r="L137" s="4">
        <f t="shared" si="78"/>
        <v>44015.916666666715</v>
      </c>
      <c r="M137" s="4">
        <f t="shared" si="78"/>
        <v>44015.416666666715</v>
      </c>
      <c r="O137" s="15" t="s">
        <v>218</v>
      </c>
      <c r="P137" s="15" t="s">
        <v>219</v>
      </c>
      <c r="Q137" s="33"/>
    </row>
    <row r="138" spans="1:25" s="4" customFormat="1" ht="16" x14ac:dyDescent="0.2">
      <c r="A138" s="4">
        <f t="shared" ref="A138" si="80">A137+TIME(0,30,0)</f>
        <v>44015.145833333379</v>
      </c>
      <c r="B138" s="4">
        <f t="shared" si="78"/>
        <v>44015.229166666715</v>
      </c>
      <c r="C138" s="4">
        <f t="shared" si="78"/>
        <v>44015.270833333379</v>
      </c>
      <c r="D138" s="6">
        <f t="shared" si="78"/>
        <v>44015.479166666715</v>
      </c>
      <c r="E138" s="6">
        <f t="shared" si="78"/>
        <v>44015.520833333379</v>
      </c>
      <c r="F138" s="6">
        <f t="shared" si="78"/>
        <v>44015.562500000051</v>
      </c>
      <c r="G138" s="6">
        <f t="shared" si="78"/>
        <v>44015.604166666715</v>
      </c>
      <c r="H138" s="6">
        <f t="shared" si="78"/>
        <v>44015.645833333379</v>
      </c>
      <c r="I138" s="6">
        <f t="shared" si="78"/>
        <v>44015.666666666715</v>
      </c>
      <c r="J138" s="6">
        <f t="shared" si="78"/>
        <v>44015.770833333379</v>
      </c>
      <c r="K138" s="4">
        <f t="shared" si="78"/>
        <v>44015.854166666715</v>
      </c>
      <c r="L138" s="4">
        <f t="shared" si="78"/>
        <v>44015.937500000051</v>
      </c>
      <c r="M138" s="4">
        <f t="shared" si="78"/>
        <v>44015.437500000051</v>
      </c>
      <c r="O138" s="7" t="s">
        <v>220</v>
      </c>
      <c r="Q138" s="33" t="s">
        <v>314</v>
      </c>
    </row>
    <row r="139" spans="1:25" s="4" customFormat="1" ht="16" x14ac:dyDescent="0.2">
      <c r="A139" s="4">
        <f t="shared" ref="A139" si="81">A138+TIME(0,30,0)</f>
        <v>44015.166666666715</v>
      </c>
      <c r="B139" s="4">
        <f t="shared" si="78"/>
        <v>44015.250000000051</v>
      </c>
      <c r="C139" s="4">
        <f t="shared" si="78"/>
        <v>44015.291666666715</v>
      </c>
      <c r="D139" s="6">
        <f t="shared" si="78"/>
        <v>44015.500000000051</v>
      </c>
      <c r="E139" s="6">
        <f t="shared" si="78"/>
        <v>44015.541666666715</v>
      </c>
      <c r="F139" s="6">
        <f t="shared" si="78"/>
        <v>44015.583333333387</v>
      </c>
      <c r="G139" s="6">
        <f t="shared" si="78"/>
        <v>44015.625000000051</v>
      </c>
      <c r="H139" s="6">
        <f t="shared" si="78"/>
        <v>44015.666666666715</v>
      </c>
      <c r="I139" s="6">
        <f t="shared" si="78"/>
        <v>44015.687500000051</v>
      </c>
      <c r="J139" s="4">
        <f t="shared" si="78"/>
        <v>44015.791666666715</v>
      </c>
      <c r="K139" s="4">
        <f t="shared" si="78"/>
        <v>44015.875000000051</v>
      </c>
      <c r="L139" s="4">
        <f t="shared" si="78"/>
        <v>44015.958333333387</v>
      </c>
      <c r="M139" s="4">
        <f t="shared" si="78"/>
        <v>44015.458333333387</v>
      </c>
      <c r="O139" s="14" t="s">
        <v>36</v>
      </c>
      <c r="Q139" s="33" t="s">
        <v>315</v>
      </c>
      <c r="Y139" s="15"/>
    </row>
    <row r="140" spans="1:25" s="4" customFormat="1" x14ac:dyDescent="0.2">
      <c r="D140" s="6"/>
      <c r="E140" s="6"/>
      <c r="F140" s="6"/>
      <c r="G140" s="6"/>
      <c r="H140" s="6"/>
      <c r="I140" s="6"/>
      <c r="O140" s="28" t="s">
        <v>221</v>
      </c>
    </row>
    <row r="141" spans="1:25" s="4" customFormat="1" ht="32" x14ac:dyDescent="0.2">
      <c r="A141" s="4">
        <f t="shared" ref="A141" si="82">A139+TIME(0,30,0)</f>
        <v>44015.187500000051</v>
      </c>
      <c r="B141" s="4">
        <f t="shared" ref="B141:M141" si="83">B139+TIME(0,30,0)</f>
        <v>44015.270833333387</v>
      </c>
      <c r="C141" s="4">
        <f t="shared" si="83"/>
        <v>44015.312500000051</v>
      </c>
      <c r="D141" s="6">
        <f t="shared" si="83"/>
        <v>44015.520833333387</v>
      </c>
      <c r="E141" s="6">
        <f t="shared" si="83"/>
        <v>44015.562500000051</v>
      </c>
      <c r="F141" s="6">
        <f t="shared" si="83"/>
        <v>44015.604166666722</v>
      </c>
      <c r="G141" s="6">
        <f t="shared" si="83"/>
        <v>44015.645833333387</v>
      </c>
      <c r="H141" s="6">
        <f t="shared" si="83"/>
        <v>44015.687500000051</v>
      </c>
      <c r="I141" s="6">
        <f t="shared" si="83"/>
        <v>44015.708333333387</v>
      </c>
      <c r="J141" s="4">
        <f t="shared" si="83"/>
        <v>44015.812500000051</v>
      </c>
      <c r="K141" s="4">
        <f t="shared" si="83"/>
        <v>44015.895833333387</v>
      </c>
      <c r="L141" s="4">
        <f t="shared" si="83"/>
        <v>44015.979166666722</v>
      </c>
      <c r="M141" s="4">
        <f t="shared" si="83"/>
        <v>44015.479166666722</v>
      </c>
      <c r="O141" s="15" t="s">
        <v>222</v>
      </c>
      <c r="P141" s="4" t="s">
        <v>223</v>
      </c>
    </row>
    <row r="142" spans="1:25" s="4" customFormat="1" x14ac:dyDescent="0.2">
      <c r="A142" s="4">
        <f>A141+TIME(1,0,0)</f>
        <v>44015.229166666715</v>
      </c>
      <c r="B142" s="4">
        <f t="shared" ref="B142:M142" si="84">B141+TIME(1,0,0)</f>
        <v>44015.312500000051</v>
      </c>
      <c r="C142" s="4">
        <f t="shared" si="84"/>
        <v>44015.354166666715</v>
      </c>
      <c r="D142" s="6">
        <f t="shared" si="84"/>
        <v>44015.562500000051</v>
      </c>
      <c r="E142" s="6">
        <f t="shared" si="84"/>
        <v>44015.604166666715</v>
      </c>
      <c r="F142" s="6">
        <f t="shared" si="84"/>
        <v>44015.645833333387</v>
      </c>
      <c r="G142" s="6">
        <f t="shared" si="84"/>
        <v>44015.687500000051</v>
      </c>
      <c r="H142" s="6">
        <f t="shared" si="84"/>
        <v>44015.729166666715</v>
      </c>
      <c r="I142" s="6">
        <f t="shared" si="84"/>
        <v>44015.750000000051</v>
      </c>
      <c r="J142" s="4">
        <f t="shared" si="84"/>
        <v>44015.854166666715</v>
      </c>
      <c r="K142" s="4">
        <f t="shared" si="84"/>
        <v>44015.937500000051</v>
      </c>
      <c r="L142" s="4">
        <f t="shared" si="84"/>
        <v>44016.020833333387</v>
      </c>
      <c r="M142" s="4">
        <f t="shared" si="84"/>
        <v>44015.520833333387</v>
      </c>
      <c r="O142" s="14" t="s">
        <v>36</v>
      </c>
    </row>
    <row r="143" spans="1:25" s="4" customFormat="1" ht="32" x14ac:dyDescent="0.2">
      <c r="O143" s="13" t="s">
        <v>224</v>
      </c>
    </row>
    <row r="144" spans="1:25" s="4" customFormat="1" ht="32" x14ac:dyDescent="0.2">
      <c r="A144" s="4">
        <f>A142+TIME(0,30,0)</f>
        <v>44015.250000000051</v>
      </c>
      <c r="B144" s="4">
        <f t="shared" ref="B144:M144" si="85">B142+TIME(0,30,0)</f>
        <v>44015.333333333387</v>
      </c>
      <c r="C144" s="4">
        <f t="shared" si="85"/>
        <v>44015.375000000051</v>
      </c>
      <c r="D144" s="6">
        <f t="shared" si="85"/>
        <v>44015.583333333387</v>
      </c>
      <c r="E144" s="6">
        <f t="shared" si="85"/>
        <v>44015.625000000051</v>
      </c>
      <c r="F144" s="6">
        <f t="shared" si="85"/>
        <v>44015.666666666722</v>
      </c>
      <c r="G144" s="6">
        <f t="shared" si="85"/>
        <v>44015.708333333387</v>
      </c>
      <c r="H144" s="6">
        <f t="shared" si="85"/>
        <v>44015.750000000051</v>
      </c>
      <c r="I144" s="4">
        <f t="shared" si="85"/>
        <v>44015.770833333387</v>
      </c>
      <c r="J144" s="4">
        <f t="shared" si="85"/>
        <v>44015.875000000051</v>
      </c>
      <c r="K144" s="4">
        <f t="shared" si="85"/>
        <v>44015.958333333387</v>
      </c>
      <c r="L144" s="4">
        <f t="shared" si="85"/>
        <v>44016.041666666722</v>
      </c>
      <c r="M144" s="4">
        <f t="shared" si="85"/>
        <v>44015.541666666722</v>
      </c>
      <c r="O144" s="5" t="s">
        <v>225</v>
      </c>
      <c r="P144" s="5" t="s">
        <v>226</v>
      </c>
    </row>
    <row r="145" spans="1:21" s="4" customFormat="1" ht="32" x14ac:dyDescent="0.2">
      <c r="A145" s="4">
        <f>A144+TIME(0,30,0)</f>
        <v>44015.270833333387</v>
      </c>
      <c r="B145" s="4">
        <f t="shared" ref="B145:M147" si="86">B144+TIME(0,30,0)</f>
        <v>44015.354166666722</v>
      </c>
      <c r="C145" s="6">
        <f t="shared" si="86"/>
        <v>44015.395833333387</v>
      </c>
      <c r="D145" s="6">
        <f t="shared" si="86"/>
        <v>44015.604166666722</v>
      </c>
      <c r="E145" s="6">
        <f t="shared" si="86"/>
        <v>44015.645833333387</v>
      </c>
      <c r="F145" s="6">
        <f t="shared" si="86"/>
        <v>44015.687500000058</v>
      </c>
      <c r="G145" s="6">
        <f t="shared" si="86"/>
        <v>44015.729166666722</v>
      </c>
      <c r="H145" s="4">
        <f t="shared" si="86"/>
        <v>44015.770833333387</v>
      </c>
      <c r="I145" s="4">
        <f t="shared" si="86"/>
        <v>44015.791666666722</v>
      </c>
      <c r="J145" s="4">
        <f t="shared" si="86"/>
        <v>44015.895833333387</v>
      </c>
      <c r="K145" s="4">
        <f t="shared" si="86"/>
        <v>44015.979166666722</v>
      </c>
      <c r="L145" s="4">
        <f t="shared" si="86"/>
        <v>44016.062500000058</v>
      </c>
      <c r="M145" s="4">
        <f t="shared" si="86"/>
        <v>44015.562500000058</v>
      </c>
      <c r="O145" s="15" t="s">
        <v>227</v>
      </c>
      <c r="P145" s="5" t="s">
        <v>228</v>
      </c>
    </row>
    <row r="146" spans="1:21" s="4" customFormat="1" ht="16" x14ac:dyDescent="0.2">
      <c r="A146" s="4">
        <f t="shared" ref="A146" si="87">A145+TIME(0,30,0)</f>
        <v>44015.291666666722</v>
      </c>
      <c r="B146" s="4">
        <f t="shared" si="86"/>
        <v>44015.375000000058</v>
      </c>
      <c r="C146" s="6">
        <f t="shared" si="86"/>
        <v>44015.416666666722</v>
      </c>
      <c r="D146" s="6">
        <f t="shared" si="86"/>
        <v>44015.625000000058</v>
      </c>
      <c r="E146" s="6">
        <f t="shared" si="86"/>
        <v>44015.666666666722</v>
      </c>
      <c r="F146" s="6">
        <f t="shared" si="86"/>
        <v>44015.708333333394</v>
      </c>
      <c r="G146" s="6">
        <f t="shared" si="86"/>
        <v>44015.750000000058</v>
      </c>
      <c r="H146" s="4">
        <f t="shared" si="86"/>
        <v>44015.791666666722</v>
      </c>
      <c r="I146" s="4">
        <f t="shared" si="86"/>
        <v>44015.812500000058</v>
      </c>
      <c r="J146" s="4">
        <f t="shared" si="86"/>
        <v>44015.916666666722</v>
      </c>
      <c r="K146" s="4">
        <f t="shared" si="86"/>
        <v>44016.000000000058</v>
      </c>
      <c r="L146" s="4">
        <f t="shared" si="86"/>
        <v>44016.083333333394</v>
      </c>
      <c r="M146" s="4">
        <f t="shared" si="86"/>
        <v>44015.583333333394</v>
      </c>
      <c r="O146" s="15" t="s">
        <v>229</v>
      </c>
    </row>
    <row r="147" spans="1:21" s="4" customFormat="1" x14ac:dyDescent="0.2">
      <c r="A147" s="4">
        <f t="shared" ref="A147" si="88">A146+TIME(0,30,0)</f>
        <v>44015.312500000058</v>
      </c>
      <c r="B147" s="4">
        <f t="shared" si="86"/>
        <v>44015.395833333394</v>
      </c>
      <c r="C147" s="6">
        <f t="shared" si="86"/>
        <v>44015.437500000058</v>
      </c>
      <c r="D147" s="6">
        <f t="shared" si="86"/>
        <v>44015.645833333394</v>
      </c>
      <c r="E147" s="6">
        <f t="shared" si="86"/>
        <v>44015.687500000058</v>
      </c>
      <c r="F147" s="6">
        <f t="shared" si="86"/>
        <v>44015.72916666673</v>
      </c>
      <c r="G147" s="6">
        <f t="shared" si="86"/>
        <v>44015.770833333394</v>
      </c>
      <c r="H147" s="4">
        <f t="shared" si="86"/>
        <v>44015.812500000058</v>
      </c>
      <c r="I147" s="4">
        <f t="shared" si="86"/>
        <v>44015.833333333394</v>
      </c>
      <c r="J147" s="4">
        <f t="shared" si="86"/>
        <v>44015.937500000058</v>
      </c>
      <c r="K147" s="4">
        <f t="shared" si="86"/>
        <v>44016.020833333394</v>
      </c>
      <c r="L147" s="4">
        <f t="shared" si="86"/>
        <v>44016.10416666673</v>
      </c>
      <c r="M147" s="4">
        <f t="shared" si="86"/>
        <v>44015.60416666673</v>
      </c>
      <c r="O147" s="14" t="s">
        <v>36</v>
      </c>
      <c r="P147" s="5"/>
    </row>
    <row r="148" spans="1:21" s="4" customFormat="1" ht="31.5" customHeight="1" x14ac:dyDescent="0.2">
      <c r="O148" s="22" t="s">
        <v>230</v>
      </c>
    </row>
    <row r="149" spans="1:21" s="4" customFormat="1" ht="31.5" customHeight="1" x14ac:dyDescent="0.2">
      <c r="A149" s="4">
        <f>A147+TIME(0,30,0)</f>
        <v>44015.333333333394</v>
      </c>
      <c r="B149" s="6">
        <f t="shared" ref="B149:M149" si="89">B147+TIME(0,30,0)</f>
        <v>44015.41666666673</v>
      </c>
      <c r="C149" s="6">
        <f t="shared" si="89"/>
        <v>44015.458333333394</v>
      </c>
      <c r="D149" s="6">
        <f t="shared" si="89"/>
        <v>44015.66666666673</v>
      </c>
      <c r="E149" s="6">
        <f t="shared" si="89"/>
        <v>44015.708333333394</v>
      </c>
      <c r="F149" s="6">
        <f t="shared" si="89"/>
        <v>44015.750000000065</v>
      </c>
      <c r="G149" s="4">
        <f t="shared" si="89"/>
        <v>44015.79166666673</v>
      </c>
      <c r="H149" s="4">
        <f t="shared" si="89"/>
        <v>44015.833333333394</v>
      </c>
      <c r="I149" s="4">
        <f t="shared" si="89"/>
        <v>44015.85416666673</v>
      </c>
      <c r="J149" s="4">
        <f t="shared" si="89"/>
        <v>44015.958333333394</v>
      </c>
      <c r="K149" s="4">
        <f t="shared" si="89"/>
        <v>44016.04166666673</v>
      </c>
      <c r="L149" s="4">
        <f t="shared" si="89"/>
        <v>44016.125000000065</v>
      </c>
      <c r="M149" s="4">
        <f t="shared" si="89"/>
        <v>44015.625000000065</v>
      </c>
      <c r="O149" s="5" t="s">
        <v>231</v>
      </c>
      <c r="P149" s="4" t="s">
        <v>232</v>
      </c>
    </row>
    <row r="150" spans="1:21" s="4" customFormat="1" ht="17.25" customHeight="1" x14ac:dyDescent="0.2">
      <c r="A150" s="4">
        <f>A149+TIME(1,0,0)</f>
        <v>44015.375000000058</v>
      </c>
      <c r="B150" s="6">
        <f t="shared" ref="B150:M150" si="90">B149+TIME(1,0,0)</f>
        <v>44015.458333333394</v>
      </c>
      <c r="C150" s="6">
        <f t="shared" si="90"/>
        <v>44015.500000000058</v>
      </c>
      <c r="D150" s="6">
        <f t="shared" si="90"/>
        <v>44015.708333333394</v>
      </c>
      <c r="E150" s="6">
        <f t="shared" si="90"/>
        <v>44015.750000000058</v>
      </c>
      <c r="F150" s="4">
        <f t="shared" si="90"/>
        <v>44015.79166666673</v>
      </c>
      <c r="G150" s="4">
        <f t="shared" si="90"/>
        <v>44015.833333333394</v>
      </c>
      <c r="H150" s="4">
        <f t="shared" si="90"/>
        <v>44015.875000000058</v>
      </c>
      <c r="I150" s="4">
        <f t="shared" si="90"/>
        <v>44015.895833333394</v>
      </c>
      <c r="J150" s="4">
        <f t="shared" si="90"/>
        <v>44016.000000000058</v>
      </c>
      <c r="K150" s="4">
        <f t="shared" si="90"/>
        <v>44016.083333333394</v>
      </c>
      <c r="L150" s="4">
        <f t="shared" si="90"/>
        <v>44016.16666666673</v>
      </c>
      <c r="M150" s="4">
        <f t="shared" si="90"/>
        <v>44015.66666666673</v>
      </c>
      <c r="O150" s="14" t="s">
        <v>210</v>
      </c>
      <c r="P150" s="4" t="s">
        <v>233</v>
      </c>
    </row>
    <row r="151" spans="1:21" s="4" customFormat="1" x14ac:dyDescent="0.2">
      <c r="A151" s="4">
        <f>A150+TIME(0,30,0)</f>
        <v>44015.395833333394</v>
      </c>
      <c r="B151" s="6">
        <f t="shared" ref="B151:M151" si="91">B150+TIME(0,30,0)</f>
        <v>44015.47916666673</v>
      </c>
      <c r="C151" s="6">
        <f t="shared" si="91"/>
        <v>44015.520833333394</v>
      </c>
      <c r="D151" s="6">
        <f t="shared" si="91"/>
        <v>44015.72916666673</v>
      </c>
      <c r="E151" s="6">
        <f t="shared" si="91"/>
        <v>44015.770833333394</v>
      </c>
      <c r="F151" s="4">
        <f t="shared" si="91"/>
        <v>44015.812500000065</v>
      </c>
      <c r="G151" s="4">
        <f t="shared" si="91"/>
        <v>44015.85416666673</v>
      </c>
      <c r="H151" s="4">
        <f t="shared" si="91"/>
        <v>44015.895833333394</v>
      </c>
      <c r="I151" s="4">
        <f t="shared" si="91"/>
        <v>44015.91666666673</v>
      </c>
      <c r="J151" s="4">
        <f t="shared" si="91"/>
        <v>44016.020833333394</v>
      </c>
      <c r="K151" s="4">
        <f t="shared" si="91"/>
        <v>44016.10416666673</v>
      </c>
      <c r="L151" s="4">
        <f t="shared" si="91"/>
        <v>44016.187500000065</v>
      </c>
      <c r="M151" s="4">
        <f t="shared" si="91"/>
        <v>44015.687500000065</v>
      </c>
      <c r="O151" s="14" t="s">
        <v>234</v>
      </c>
    </row>
    <row r="152" spans="1:21" s="4" customFormat="1" x14ac:dyDescent="0.2">
      <c r="O152" s="14"/>
    </row>
    <row r="153" spans="1:21" s="4" customFormat="1" ht="16" x14ac:dyDescent="0.2">
      <c r="O153" s="35" t="s">
        <v>344</v>
      </c>
      <c r="P153" s="32"/>
      <c r="Q153" s="35" t="s">
        <v>345</v>
      </c>
      <c r="R153" s="32"/>
      <c r="S153" s="31" t="s">
        <v>346</v>
      </c>
      <c r="T153" s="32"/>
      <c r="U153" s="8" t="s">
        <v>347</v>
      </c>
    </row>
    <row r="154" spans="1:21" s="4" customFormat="1" ht="16" x14ac:dyDescent="0.2">
      <c r="O154" s="33" t="s">
        <v>336</v>
      </c>
      <c r="P154" s="32"/>
      <c r="Q154" s="33" t="s">
        <v>336</v>
      </c>
      <c r="R154" s="32"/>
      <c r="S154" s="32" t="s">
        <v>336</v>
      </c>
      <c r="T154" s="32"/>
      <c r="U154" s="4" t="s">
        <v>336</v>
      </c>
    </row>
    <row r="155" spans="1:21" s="4" customFormat="1" x14ac:dyDescent="0.2">
      <c r="O155" s="33"/>
      <c r="P155" s="32"/>
      <c r="Q155" s="33"/>
      <c r="R155" s="32"/>
      <c r="S155" s="32"/>
      <c r="T155" s="32"/>
    </row>
    <row r="156" spans="1:21" s="4" customFormat="1" ht="16" x14ac:dyDescent="0.2">
      <c r="O156" s="33" t="s">
        <v>292</v>
      </c>
      <c r="P156" s="32"/>
      <c r="Q156" s="33" t="s">
        <v>292</v>
      </c>
      <c r="R156" s="32"/>
      <c r="S156" s="32" t="s">
        <v>292</v>
      </c>
      <c r="T156" s="32"/>
      <c r="U156" s="4" t="s">
        <v>292</v>
      </c>
    </row>
    <row r="157" spans="1:21" s="4" customFormat="1" ht="32" x14ac:dyDescent="0.2">
      <c r="O157" s="33" t="s">
        <v>337</v>
      </c>
      <c r="P157" s="32"/>
      <c r="Q157" s="36" t="s">
        <v>368</v>
      </c>
      <c r="R157" s="32"/>
      <c r="S157" s="36" t="s">
        <v>358</v>
      </c>
      <c r="T157" s="32"/>
      <c r="U157" s="5" t="s">
        <v>340</v>
      </c>
    </row>
    <row r="158" spans="1:21" s="4" customFormat="1" x14ac:dyDescent="0.2">
      <c r="O158" s="33"/>
      <c r="P158" s="32"/>
      <c r="Q158" s="33"/>
      <c r="R158" s="32"/>
      <c r="S158" s="32"/>
      <c r="T158" s="32"/>
    </row>
    <row r="159" spans="1:21" s="4" customFormat="1" ht="16" x14ac:dyDescent="0.2">
      <c r="O159" s="33" t="s">
        <v>338</v>
      </c>
      <c r="P159" s="32"/>
      <c r="Q159" s="33" t="s">
        <v>369</v>
      </c>
      <c r="R159" s="32"/>
      <c r="S159" s="32" t="s">
        <v>361</v>
      </c>
      <c r="T159" s="32"/>
      <c r="U159" s="4" t="s">
        <v>341</v>
      </c>
    </row>
    <row r="160" spans="1:21" s="4" customFormat="1" ht="16" x14ac:dyDescent="0.2">
      <c r="O160" s="33" t="s">
        <v>339</v>
      </c>
      <c r="P160" s="32"/>
      <c r="Q160" s="33" t="s">
        <v>365</v>
      </c>
      <c r="R160" s="32"/>
      <c r="S160" s="32"/>
      <c r="T160" s="32"/>
      <c r="U160" s="4" t="s">
        <v>342</v>
      </c>
    </row>
    <row r="161" spans="1:26" s="4" customFormat="1" ht="16" x14ac:dyDescent="0.2">
      <c r="O161" s="13" t="s">
        <v>235</v>
      </c>
    </row>
    <row r="162" spans="1:26" s="4" customFormat="1" ht="16" x14ac:dyDescent="0.2">
      <c r="A162" s="4">
        <f t="shared" ref="A162:M162" si="92">A150-TIME(2,15,0)</f>
        <v>44015.281250000058</v>
      </c>
      <c r="B162" s="6">
        <f t="shared" si="92"/>
        <v>44015.364583333394</v>
      </c>
      <c r="C162" s="6">
        <f t="shared" si="92"/>
        <v>44015.406250000058</v>
      </c>
      <c r="D162" s="6">
        <f t="shared" si="92"/>
        <v>44015.614583333394</v>
      </c>
      <c r="E162" s="6">
        <f t="shared" si="92"/>
        <v>44015.656250000058</v>
      </c>
      <c r="F162" s="6">
        <f t="shared" si="92"/>
        <v>44015.69791666673</v>
      </c>
      <c r="G162" s="4">
        <f t="shared" si="92"/>
        <v>44015.739583333394</v>
      </c>
      <c r="H162" s="4">
        <f t="shared" si="92"/>
        <v>44015.781250000058</v>
      </c>
      <c r="I162" s="4">
        <f t="shared" si="92"/>
        <v>44015.802083333394</v>
      </c>
      <c r="J162" s="4">
        <f t="shared" si="92"/>
        <v>44015.906250000058</v>
      </c>
      <c r="K162" s="4">
        <f t="shared" si="92"/>
        <v>44015.989583333394</v>
      </c>
      <c r="L162" s="4">
        <f t="shared" si="92"/>
        <v>44016.07291666673</v>
      </c>
      <c r="M162" s="4">
        <f t="shared" si="92"/>
        <v>44015.57291666673</v>
      </c>
      <c r="O162" s="13" t="s">
        <v>115</v>
      </c>
      <c r="P162" s="4" t="s">
        <v>116</v>
      </c>
      <c r="Q162" s="2" t="s">
        <v>15</v>
      </c>
      <c r="R162" s="2" t="s">
        <v>14</v>
      </c>
      <c r="S162" s="2" t="s">
        <v>15</v>
      </c>
      <c r="T162" s="2" t="s">
        <v>14</v>
      </c>
      <c r="U162" s="2" t="s">
        <v>15</v>
      </c>
      <c r="V162" s="2" t="s">
        <v>14</v>
      </c>
    </row>
    <row r="163" spans="1:26" s="4" customFormat="1" ht="16" x14ac:dyDescent="0.2">
      <c r="O163" s="22" t="s">
        <v>236</v>
      </c>
      <c r="P163" s="20"/>
      <c r="Q163" s="22" t="s">
        <v>237</v>
      </c>
      <c r="R163" s="20"/>
    </row>
    <row r="164" spans="1:26" s="4" customFormat="1" ht="32" x14ac:dyDescent="0.2">
      <c r="A164" s="4">
        <f t="shared" ref="A164:L164" si="93">A162+TIME(0,15,0)</f>
        <v>44015.291666666722</v>
      </c>
      <c r="B164" s="6">
        <f t="shared" si="93"/>
        <v>44015.375000000058</v>
      </c>
      <c r="C164" s="6">
        <f t="shared" si="93"/>
        <v>44015.416666666722</v>
      </c>
      <c r="D164" s="6">
        <f t="shared" si="93"/>
        <v>44015.625000000058</v>
      </c>
      <c r="E164" s="6">
        <f t="shared" si="93"/>
        <v>44015.666666666722</v>
      </c>
      <c r="F164" s="4">
        <f t="shared" si="93"/>
        <v>44015.708333333394</v>
      </c>
      <c r="G164" s="4">
        <f t="shared" si="93"/>
        <v>44015.750000000058</v>
      </c>
      <c r="H164" s="4">
        <f t="shared" si="93"/>
        <v>44015.791666666722</v>
      </c>
      <c r="I164" s="4">
        <f t="shared" si="93"/>
        <v>44015.812500000058</v>
      </c>
      <c r="J164" s="4">
        <f t="shared" si="93"/>
        <v>44015.916666666722</v>
      </c>
      <c r="K164" s="4">
        <f t="shared" si="93"/>
        <v>44016.000000000058</v>
      </c>
      <c r="L164" s="4">
        <f t="shared" si="93"/>
        <v>44016.083333333394</v>
      </c>
      <c r="M164" s="4">
        <f>M162+TIME(0,15,0)</f>
        <v>44015.583333333394</v>
      </c>
      <c r="O164" s="23" t="s">
        <v>238</v>
      </c>
      <c r="P164" s="23" t="s">
        <v>239</v>
      </c>
      <c r="Q164" s="21" t="s">
        <v>240</v>
      </c>
      <c r="R164" s="21" t="s">
        <v>241</v>
      </c>
      <c r="U164" s="15"/>
      <c r="V164" s="15"/>
      <c r="W164" s="13"/>
    </row>
    <row r="165" spans="1:26" s="4" customFormat="1" ht="32" x14ac:dyDescent="0.2">
      <c r="A165" s="4">
        <f>A164+TIME(0,30,0)</f>
        <v>44015.312500000058</v>
      </c>
      <c r="B165" s="6">
        <f t="shared" ref="B165:M167" si="94">B164+TIME(0,30,0)</f>
        <v>44015.395833333394</v>
      </c>
      <c r="C165" s="6">
        <f t="shared" si="94"/>
        <v>44015.437500000058</v>
      </c>
      <c r="D165" s="6">
        <f t="shared" si="94"/>
        <v>44015.645833333394</v>
      </c>
      <c r="E165" s="6">
        <f t="shared" si="94"/>
        <v>44015.687500000058</v>
      </c>
      <c r="F165" s="4">
        <f t="shared" si="94"/>
        <v>44015.72916666673</v>
      </c>
      <c r="G165" s="4">
        <f t="shared" si="94"/>
        <v>44015.770833333394</v>
      </c>
      <c r="H165" s="4">
        <f t="shared" si="94"/>
        <v>44015.812500000058</v>
      </c>
      <c r="I165" s="4">
        <f t="shared" si="94"/>
        <v>44015.833333333394</v>
      </c>
      <c r="J165" s="4">
        <f t="shared" si="94"/>
        <v>44015.937500000058</v>
      </c>
      <c r="K165" s="4">
        <f t="shared" si="94"/>
        <v>44016.020833333394</v>
      </c>
      <c r="L165" s="4">
        <f t="shared" si="94"/>
        <v>44016.10416666673</v>
      </c>
      <c r="M165" s="4">
        <f t="shared" si="94"/>
        <v>44015.60416666673</v>
      </c>
      <c r="O165" s="21" t="s">
        <v>242</v>
      </c>
      <c r="P165" s="20" t="s">
        <v>243</v>
      </c>
      <c r="Q165" s="21" t="s">
        <v>244</v>
      </c>
      <c r="R165" s="21" t="s">
        <v>245</v>
      </c>
      <c r="T165" s="15"/>
      <c r="U165" s="15"/>
      <c r="V165" s="15"/>
      <c r="W165" s="15"/>
      <c r="X165" s="5"/>
    </row>
    <row r="166" spans="1:26" s="4" customFormat="1" ht="32" x14ac:dyDescent="0.2">
      <c r="A166" s="6">
        <f t="shared" ref="A166:A167" si="95">A165+TIME(0,30,0)</f>
        <v>44015.333333333394</v>
      </c>
      <c r="B166" s="6">
        <f t="shared" si="94"/>
        <v>44015.41666666673</v>
      </c>
      <c r="C166" s="6">
        <f t="shared" si="94"/>
        <v>44015.458333333394</v>
      </c>
      <c r="D166" s="6">
        <f t="shared" si="94"/>
        <v>44015.66666666673</v>
      </c>
      <c r="E166" s="6">
        <f t="shared" si="94"/>
        <v>44015.708333333394</v>
      </c>
      <c r="F166" s="4">
        <f t="shared" si="94"/>
        <v>44015.750000000065</v>
      </c>
      <c r="G166" s="4">
        <f t="shared" si="94"/>
        <v>44015.79166666673</v>
      </c>
      <c r="H166" s="4">
        <f t="shared" si="94"/>
        <v>44015.833333333394</v>
      </c>
      <c r="I166" s="4">
        <f t="shared" si="94"/>
        <v>44015.85416666673</v>
      </c>
      <c r="J166" s="4">
        <f t="shared" si="94"/>
        <v>44015.958333333394</v>
      </c>
      <c r="K166" s="4">
        <f t="shared" si="94"/>
        <v>44016.04166666673</v>
      </c>
      <c r="L166" s="4">
        <f t="shared" si="94"/>
        <v>44016.125000000065</v>
      </c>
      <c r="M166" s="4">
        <f t="shared" si="94"/>
        <v>44015.625000000065</v>
      </c>
      <c r="O166" s="25" t="s">
        <v>248</v>
      </c>
      <c r="P166" s="21" t="s">
        <v>249</v>
      </c>
      <c r="Q166" s="21" t="s">
        <v>250</v>
      </c>
      <c r="R166" s="21" t="s">
        <v>251</v>
      </c>
      <c r="W166" s="15"/>
      <c r="X166" s="5"/>
      <c r="Y166" s="15"/>
      <c r="Z166" s="15"/>
    </row>
    <row r="167" spans="1:26" s="4" customFormat="1" ht="16" x14ac:dyDescent="0.2">
      <c r="A167" s="6">
        <f t="shared" si="95"/>
        <v>44015.35416666673</v>
      </c>
      <c r="B167" s="6">
        <f t="shared" si="94"/>
        <v>44015.437500000065</v>
      </c>
      <c r="C167" s="6">
        <f t="shared" si="94"/>
        <v>44015.47916666673</v>
      </c>
      <c r="D167" s="6">
        <f t="shared" si="94"/>
        <v>44015.687500000065</v>
      </c>
      <c r="E167" s="4">
        <f t="shared" si="94"/>
        <v>44015.72916666673</v>
      </c>
      <c r="F167" s="4">
        <f t="shared" si="94"/>
        <v>44015.770833333401</v>
      </c>
      <c r="G167" s="4">
        <f t="shared" si="94"/>
        <v>44015.812500000065</v>
      </c>
      <c r="H167" s="4">
        <f t="shared" si="94"/>
        <v>44015.85416666673</v>
      </c>
      <c r="I167" s="4">
        <f t="shared" si="94"/>
        <v>44015.875000000065</v>
      </c>
      <c r="J167" s="4">
        <f t="shared" si="94"/>
        <v>44015.97916666673</v>
      </c>
      <c r="K167" s="4">
        <f t="shared" si="94"/>
        <v>44016.062500000065</v>
      </c>
      <c r="L167" s="4">
        <f t="shared" si="94"/>
        <v>44016.145833333401</v>
      </c>
      <c r="M167" s="4">
        <f t="shared" si="94"/>
        <v>44015.645833333401</v>
      </c>
      <c r="O167" s="15" t="s">
        <v>254</v>
      </c>
      <c r="Q167" s="15" t="s">
        <v>255</v>
      </c>
    </row>
    <row r="168" spans="1:26" s="4" customFormat="1" ht="32" x14ac:dyDescent="0.2">
      <c r="O168" s="22" t="s">
        <v>256</v>
      </c>
      <c r="Q168" s="22" t="s">
        <v>257</v>
      </c>
      <c r="S168" s="26" t="s">
        <v>258</v>
      </c>
      <c r="T168" s="20"/>
      <c r="U168" s="22" t="s">
        <v>259</v>
      </c>
      <c r="V168" s="24"/>
      <c r="Y168" s="5"/>
    </row>
    <row r="169" spans="1:26" s="4" customFormat="1" ht="48" x14ac:dyDescent="0.2">
      <c r="A169" s="6">
        <f>A167+TIME(0,30,0)</f>
        <v>44015.375000000065</v>
      </c>
      <c r="B169" s="6">
        <f t="shared" ref="B169:M169" si="96">B167+TIME(0,30,0)</f>
        <v>44015.458333333401</v>
      </c>
      <c r="C169" s="6">
        <f t="shared" si="96"/>
        <v>44015.500000000065</v>
      </c>
      <c r="D169" s="4">
        <f t="shared" si="96"/>
        <v>44015.708333333401</v>
      </c>
      <c r="E169" s="4">
        <f t="shared" si="96"/>
        <v>44015.750000000065</v>
      </c>
      <c r="F169" s="4">
        <f t="shared" si="96"/>
        <v>44015.791666666737</v>
      </c>
      <c r="G169" s="4">
        <f t="shared" si="96"/>
        <v>44015.833333333401</v>
      </c>
      <c r="H169" s="4">
        <f t="shared" si="96"/>
        <v>44015.875000000065</v>
      </c>
      <c r="I169" s="4">
        <f t="shared" si="96"/>
        <v>44015.895833333401</v>
      </c>
      <c r="J169" s="4">
        <f t="shared" si="96"/>
        <v>44016.000000000065</v>
      </c>
      <c r="K169" s="4">
        <f t="shared" si="96"/>
        <v>44016.083333333401</v>
      </c>
      <c r="L169" s="4">
        <f t="shared" si="96"/>
        <v>44016.166666666737</v>
      </c>
      <c r="M169" s="4">
        <f t="shared" si="96"/>
        <v>44015.666666666737</v>
      </c>
      <c r="O169" s="5" t="s">
        <v>260</v>
      </c>
      <c r="P169" s="5" t="s">
        <v>261</v>
      </c>
      <c r="Q169" s="5" t="s">
        <v>262</v>
      </c>
      <c r="R169" s="5" t="s">
        <v>263</v>
      </c>
      <c r="S169" s="21" t="s">
        <v>264</v>
      </c>
      <c r="T169" s="20" t="s">
        <v>265</v>
      </c>
      <c r="U169" s="21" t="s">
        <v>266</v>
      </c>
      <c r="V169" s="20" t="s">
        <v>267</v>
      </c>
    </row>
    <row r="170" spans="1:26" s="4" customFormat="1" ht="29.25" customHeight="1" x14ac:dyDescent="0.2">
      <c r="A170" s="6">
        <f>A169+TIME(1,0,0)</f>
        <v>44015.41666666673</v>
      </c>
      <c r="B170" s="6">
        <f t="shared" ref="B170:M170" si="97">B169+TIME(1,0,0)</f>
        <v>44015.500000000065</v>
      </c>
      <c r="C170" s="6">
        <f t="shared" si="97"/>
        <v>44015.54166666673</v>
      </c>
      <c r="D170" s="4">
        <f t="shared" si="97"/>
        <v>44015.750000000065</v>
      </c>
      <c r="E170" s="4">
        <f t="shared" si="97"/>
        <v>44015.79166666673</v>
      </c>
      <c r="F170" s="4">
        <f t="shared" si="97"/>
        <v>44015.833333333401</v>
      </c>
      <c r="G170" s="4">
        <f t="shared" si="97"/>
        <v>44015.875000000065</v>
      </c>
      <c r="H170" s="4">
        <f t="shared" si="97"/>
        <v>44015.91666666673</v>
      </c>
      <c r="I170" s="4">
        <f t="shared" si="97"/>
        <v>44015.937500000065</v>
      </c>
      <c r="J170" s="4">
        <f t="shared" si="97"/>
        <v>44016.04166666673</v>
      </c>
      <c r="K170" s="4">
        <f t="shared" si="97"/>
        <v>44016.125000000065</v>
      </c>
      <c r="L170" s="4">
        <f t="shared" si="97"/>
        <v>44016.208333333401</v>
      </c>
      <c r="M170" s="4">
        <f t="shared" si="97"/>
        <v>44015.708333333401</v>
      </c>
      <c r="O170" s="13" t="s">
        <v>77</v>
      </c>
      <c r="P170" s="5"/>
      <c r="Q170" s="13" t="s">
        <v>77</v>
      </c>
      <c r="S170" s="13" t="s">
        <v>77</v>
      </c>
      <c r="T170" s="15"/>
      <c r="U170" s="13" t="s">
        <v>77</v>
      </c>
    </row>
    <row r="171" spans="1:26" s="4" customFormat="1" ht="32" x14ac:dyDescent="0.2">
      <c r="O171" s="22" t="s">
        <v>268</v>
      </c>
      <c r="Q171" s="22" t="s">
        <v>269</v>
      </c>
      <c r="S171" s="22" t="s">
        <v>270</v>
      </c>
      <c r="T171" s="20"/>
    </row>
    <row r="172" spans="1:26" s="4" customFormat="1" ht="32" x14ac:dyDescent="0.2">
      <c r="A172" s="6">
        <v>44015.458333333394</v>
      </c>
      <c r="B172" s="6">
        <v>44015.54166666673</v>
      </c>
      <c r="C172" s="6">
        <v>44015.583333333394</v>
      </c>
      <c r="D172" s="4">
        <v>44015.79166666673</v>
      </c>
      <c r="E172" s="4">
        <v>44015.833333333394</v>
      </c>
      <c r="F172" s="4">
        <v>44015.875000000065</v>
      </c>
      <c r="G172" s="4">
        <v>44015.91666666673</v>
      </c>
      <c r="H172" s="4">
        <v>44015.958333333394</v>
      </c>
      <c r="I172" s="4">
        <v>44015.97916666673</v>
      </c>
      <c r="J172" s="4">
        <v>44016.083333333394</v>
      </c>
      <c r="K172" s="4">
        <v>44016.16666666673</v>
      </c>
      <c r="L172" s="4">
        <v>44016.250000000065</v>
      </c>
      <c r="M172" s="4">
        <v>44015.750000000065</v>
      </c>
      <c r="O172" s="19" t="s">
        <v>271</v>
      </c>
      <c r="P172" s="5" t="s">
        <v>272</v>
      </c>
      <c r="Q172" s="15" t="s">
        <v>273</v>
      </c>
      <c r="R172" s="5" t="s">
        <v>274</v>
      </c>
      <c r="S172" s="21" t="s">
        <v>275</v>
      </c>
      <c r="T172" s="27" t="s">
        <v>276</v>
      </c>
    </row>
    <row r="173" spans="1:26" s="4" customFormat="1" ht="34" customHeight="1" x14ac:dyDescent="0.2">
      <c r="A173" s="6"/>
      <c r="B173" s="6"/>
      <c r="C173" s="6"/>
      <c r="O173" s="22" t="s">
        <v>277</v>
      </c>
      <c r="P173" s="20"/>
      <c r="Q173" s="22" t="s">
        <v>278</v>
      </c>
      <c r="R173" s="20"/>
    </row>
    <row r="174" spans="1:26" s="4" customFormat="1" ht="32" x14ac:dyDescent="0.2">
      <c r="A174" s="6">
        <f t="shared" ref="A174:M174" si="98">A172+TIME(1,0,0)</f>
        <v>44015.500000000058</v>
      </c>
      <c r="B174" s="6">
        <f t="shared" si="98"/>
        <v>44015.583333333394</v>
      </c>
      <c r="C174" s="6">
        <f t="shared" si="98"/>
        <v>44015.625000000058</v>
      </c>
      <c r="D174" s="4">
        <f t="shared" si="98"/>
        <v>44015.833333333394</v>
      </c>
      <c r="E174" s="4">
        <f t="shared" si="98"/>
        <v>44015.875000000058</v>
      </c>
      <c r="F174" s="4">
        <f t="shared" si="98"/>
        <v>44015.91666666673</v>
      </c>
      <c r="G174" s="4">
        <f t="shared" si="98"/>
        <v>44015.958333333394</v>
      </c>
      <c r="H174" s="4">
        <f t="shared" si="98"/>
        <v>44016.000000000058</v>
      </c>
      <c r="I174" s="4">
        <f t="shared" si="98"/>
        <v>44016.020833333394</v>
      </c>
      <c r="J174" s="4">
        <f t="shared" si="98"/>
        <v>44016.125000000058</v>
      </c>
      <c r="K174" s="4">
        <f t="shared" si="98"/>
        <v>44016.208333333394</v>
      </c>
      <c r="L174" s="4">
        <f t="shared" si="98"/>
        <v>44016.29166666673</v>
      </c>
      <c r="M174" s="4">
        <f t="shared" si="98"/>
        <v>44015.79166666673</v>
      </c>
      <c r="O174" s="23" t="s">
        <v>246</v>
      </c>
      <c r="P174" s="21" t="s">
        <v>247</v>
      </c>
      <c r="Q174" s="21" t="s">
        <v>279</v>
      </c>
      <c r="R174" s="21" t="s">
        <v>280</v>
      </c>
      <c r="U174" s="5"/>
      <c r="V174" s="5"/>
    </row>
    <row r="175" spans="1:26" s="4" customFormat="1" ht="32" x14ac:dyDescent="0.2">
      <c r="A175" s="6">
        <f>A174+TIME(0,30,0)</f>
        <v>44015.520833333394</v>
      </c>
      <c r="B175" s="6">
        <f t="shared" ref="B175:C176" si="99">B174+TIME(0,30,0)</f>
        <v>44015.60416666673</v>
      </c>
      <c r="C175" s="6">
        <f t="shared" si="99"/>
        <v>44015.645833333394</v>
      </c>
      <c r="D175" s="4">
        <f>D174+TIME(0,30,0)</f>
        <v>44015.85416666673</v>
      </c>
      <c r="E175" s="4">
        <f t="shared" ref="E175:M176" si="100">E174+TIME(0,30,0)</f>
        <v>44015.895833333394</v>
      </c>
      <c r="F175" s="4">
        <f t="shared" si="100"/>
        <v>44015.937500000065</v>
      </c>
      <c r="G175" s="4">
        <f t="shared" si="100"/>
        <v>44015.97916666673</v>
      </c>
      <c r="H175" s="4">
        <f t="shared" si="100"/>
        <v>44016.020833333394</v>
      </c>
      <c r="I175" s="4">
        <f t="shared" si="100"/>
        <v>44016.04166666673</v>
      </c>
      <c r="J175" s="4">
        <f t="shared" si="100"/>
        <v>44016.145833333394</v>
      </c>
      <c r="K175" s="4">
        <f t="shared" si="100"/>
        <v>44016.22916666673</v>
      </c>
      <c r="L175" s="4">
        <f t="shared" si="100"/>
        <v>44016.312500000065</v>
      </c>
      <c r="M175" s="4">
        <f t="shared" si="100"/>
        <v>44015.812500000065</v>
      </c>
      <c r="O175" s="23" t="s">
        <v>252</v>
      </c>
      <c r="P175" s="21" t="s">
        <v>253</v>
      </c>
      <c r="Q175" s="21" t="s">
        <v>281</v>
      </c>
      <c r="R175" s="27" t="s">
        <v>282</v>
      </c>
      <c r="U175" s="5"/>
      <c r="V175" s="5"/>
    </row>
    <row r="176" spans="1:26" s="4" customFormat="1" ht="25" customHeight="1" x14ac:dyDescent="0.2">
      <c r="A176" s="6">
        <f t="shared" ref="A176" si="101">A175+TIME(0,30,0)</f>
        <v>44015.54166666673</v>
      </c>
      <c r="B176" s="6">
        <f t="shared" si="99"/>
        <v>44015.625000000065</v>
      </c>
      <c r="C176" s="6">
        <f t="shared" si="99"/>
        <v>44015.66666666673</v>
      </c>
      <c r="D176" s="4">
        <f t="shared" ref="D176" si="102">D175+TIME(0,30,0)</f>
        <v>44015.875000000065</v>
      </c>
      <c r="E176" s="4">
        <f t="shared" si="100"/>
        <v>44015.91666666673</v>
      </c>
      <c r="F176" s="4">
        <f t="shared" si="100"/>
        <v>44015.958333333401</v>
      </c>
      <c r="G176" s="4">
        <f t="shared" si="100"/>
        <v>44016.000000000065</v>
      </c>
      <c r="H176" s="4">
        <f t="shared" si="100"/>
        <v>44016.04166666673</v>
      </c>
      <c r="I176" s="4">
        <f t="shared" si="100"/>
        <v>44016.062500000065</v>
      </c>
      <c r="J176" s="4">
        <f t="shared" si="100"/>
        <v>44016.16666666673</v>
      </c>
      <c r="K176" s="4">
        <f t="shared" si="100"/>
        <v>44016.250000000065</v>
      </c>
      <c r="L176" s="4">
        <f t="shared" si="100"/>
        <v>44016.333333333401</v>
      </c>
      <c r="M176" s="4">
        <f t="shared" si="100"/>
        <v>44015.833333333401</v>
      </c>
      <c r="O176" s="15" t="s">
        <v>283</v>
      </c>
      <c r="Q176" s="4" t="s">
        <v>284</v>
      </c>
      <c r="U176" s="5"/>
      <c r="V176" s="5"/>
    </row>
    <row r="177" spans="1:25" s="4" customFormat="1" ht="27.75" customHeight="1" x14ac:dyDescent="0.2">
      <c r="A177" s="6">
        <v>44015.562500000065</v>
      </c>
      <c r="B177" s="6">
        <v>44015.645833333401</v>
      </c>
      <c r="C177" s="6">
        <v>44015.687500000065</v>
      </c>
      <c r="D177" s="4">
        <v>44015.895833333401</v>
      </c>
      <c r="E177" s="4">
        <v>44015.937500000065</v>
      </c>
      <c r="F177" s="4">
        <v>44015.979166666737</v>
      </c>
      <c r="G177" s="4">
        <v>44016.020833333401</v>
      </c>
      <c r="H177" s="4">
        <v>44016.062500000065</v>
      </c>
      <c r="I177" s="4">
        <v>44016.083333333401</v>
      </c>
      <c r="J177" s="4">
        <v>44016.187500000065</v>
      </c>
      <c r="K177" s="4">
        <v>44016.270833333401</v>
      </c>
      <c r="L177" s="4">
        <v>44016.354166666737</v>
      </c>
      <c r="M177" s="4">
        <v>44015.854166666737</v>
      </c>
      <c r="O177" s="20" t="s">
        <v>36</v>
      </c>
      <c r="Q177" s="5"/>
      <c r="R177" s="5"/>
      <c r="U177" s="5"/>
      <c r="X177" s="5"/>
    </row>
    <row r="178" spans="1:25" s="4" customFormat="1" ht="16" x14ac:dyDescent="0.2">
      <c r="A178" s="6"/>
      <c r="B178" s="6"/>
      <c r="C178" s="6"/>
      <c r="O178" s="22" t="s">
        <v>285</v>
      </c>
      <c r="R178" s="5"/>
      <c r="U178" s="5"/>
      <c r="V178" s="5"/>
    </row>
    <row r="179" spans="1:25" s="4" customFormat="1" ht="30.75" customHeight="1" x14ac:dyDescent="0.2">
      <c r="A179" s="6">
        <v>44015.583333333401</v>
      </c>
      <c r="B179" s="6">
        <v>44015.666666666737</v>
      </c>
      <c r="C179" s="6">
        <v>44015.708333333401</v>
      </c>
      <c r="D179" s="4">
        <v>44015.916666666737</v>
      </c>
      <c r="E179" s="4">
        <v>44015.958333333401</v>
      </c>
      <c r="F179" s="4">
        <v>44016.000000000073</v>
      </c>
      <c r="G179" s="4">
        <v>44016.041666666737</v>
      </c>
      <c r="H179" s="4">
        <v>44016.083333333401</v>
      </c>
      <c r="I179" s="4">
        <v>44016.104166666737</v>
      </c>
      <c r="J179" s="4">
        <v>44016.208333333401</v>
      </c>
      <c r="K179" s="4">
        <v>44016.291666666737</v>
      </c>
      <c r="L179" s="4">
        <v>44016.375000000073</v>
      </c>
      <c r="M179" s="4">
        <v>44015.875000000073</v>
      </c>
      <c r="O179" s="21" t="s">
        <v>286</v>
      </c>
      <c r="P179" s="4" t="s">
        <v>18</v>
      </c>
      <c r="Q179" s="7"/>
      <c r="R179" s="5"/>
      <c r="U179" s="5"/>
      <c r="V179" s="5"/>
    </row>
    <row r="180" spans="1:25" s="4" customFormat="1" x14ac:dyDescent="0.2">
      <c r="A180" s="6">
        <f>A179+TIME(1,0,0)</f>
        <v>44015.625000000065</v>
      </c>
      <c r="B180" s="6">
        <f t="shared" ref="B180:M180" si="103">B179+TIME(1,0,0)</f>
        <v>44015.708333333401</v>
      </c>
      <c r="C180" s="6">
        <f t="shared" si="103"/>
        <v>44015.750000000065</v>
      </c>
      <c r="D180" s="4">
        <f t="shared" si="103"/>
        <v>44015.958333333401</v>
      </c>
      <c r="E180" s="4">
        <f t="shared" si="103"/>
        <v>44016.000000000065</v>
      </c>
      <c r="F180" s="4">
        <f t="shared" si="103"/>
        <v>44016.041666666737</v>
      </c>
      <c r="G180" s="4">
        <f t="shared" si="103"/>
        <v>44016.083333333401</v>
      </c>
      <c r="H180" s="4">
        <f t="shared" si="103"/>
        <v>44016.125000000065</v>
      </c>
      <c r="I180" s="4">
        <f t="shared" si="103"/>
        <v>44016.145833333401</v>
      </c>
      <c r="J180" s="4">
        <f t="shared" si="103"/>
        <v>44016.250000000065</v>
      </c>
      <c r="K180" s="4">
        <f t="shared" si="103"/>
        <v>44016.333333333401</v>
      </c>
      <c r="L180" s="4">
        <f t="shared" si="103"/>
        <v>44016.416666666737</v>
      </c>
      <c r="M180" s="4">
        <f t="shared" si="103"/>
        <v>44015.916666666737</v>
      </c>
      <c r="O180" s="28" t="s">
        <v>287</v>
      </c>
      <c r="Q180" s="7"/>
      <c r="X180" s="13"/>
    </row>
    <row r="181" spans="1:25" s="4" customFormat="1" x14ac:dyDescent="0.2">
      <c r="A181" s="6">
        <f>A180+TIME(0,30,0)</f>
        <v>44015.645833333401</v>
      </c>
      <c r="B181" s="6">
        <f t="shared" ref="B181:M181" si="104">B180+TIME(0,30,0)</f>
        <v>44015.729166666737</v>
      </c>
      <c r="C181" s="4">
        <f t="shared" si="104"/>
        <v>44015.770833333401</v>
      </c>
      <c r="D181" s="4">
        <f t="shared" si="104"/>
        <v>44015.979166666737</v>
      </c>
      <c r="E181" s="4">
        <f t="shared" si="104"/>
        <v>44016.020833333401</v>
      </c>
      <c r="F181" s="4">
        <f t="shared" si="104"/>
        <v>44016.062500000073</v>
      </c>
      <c r="G181" s="4">
        <f t="shared" si="104"/>
        <v>44016.104166666737</v>
      </c>
      <c r="H181" s="4">
        <f t="shared" si="104"/>
        <v>44016.145833333401</v>
      </c>
      <c r="I181" s="4">
        <f t="shared" si="104"/>
        <v>44016.166666666737</v>
      </c>
      <c r="J181" s="4">
        <f t="shared" si="104"/>
        <v>44016.270833333401</v>
      </c>
      <c r="K181" s="4">
        <f t="shared" si="104"/>
        <v>44016.354166666737</v>
      </c>
      <c r="L181" s="4">
        <f t="shared" si="104"/>
        <v>44016.437500000073</v>
      </c>
      <c r="M181" s="4">
        <f t="shared" si="104"/>
        <v>44015.937500000073</v>
      </c>
      <c r="O181" s="8" t="s">
        <v>288</v>
      </c>
    </row>
    <row r="182" spans="1:25" s="4" customFormat="1" x14ac:dyDescent="0.2">
      <c r="O182" s="14" t="s">
        <v>289</v>
      </c>
    </row>
    <row r="183" spans="1:25" s="4" customFormat="1" x14ac:dyDescent="0.2">
      <c r="X183" s="5"/>
    </row>
    <row r="184" spans="1:25" s="4" customFormat="1" x14ac:dyDescent="0.2">
      <c r="O184" s="7"/>
      <c r="X184" s="5"/>
      <c r="Y184" s="5"/>
    </row>
    <row r="185" spans="1:25" s="4" customFormat="1" x14ac:dyDescent="0.2">
      <c r="O185" s="7"/>
    </row>
    <row r="186" spans="1:25" s="4" customFormat="1" x14ac:dyDescent="0.2">
      <c r="O186" s="7"/>
    </row>
    <row r="187" spans="1:25" s="4" customFormat="1" x14ac:dyDescent="0.2">
      <c r="O187" s="7"/>
    </row>
    <row r="188" spans="1:25" s="4" customFormat="1" x14ac:dyDescent="0.2">
      <c r="O188" s="7"/>
    </row>
    <row r="189" spans="1:25" s="4" customFormat="1" x14ac:dyDescent="0.2">
      <c r="O189" s="7"/>
    </row>
    <row r="190" spans="1:25" s="4" customFormat="1" x14ac:dyDescent="0.2">
      <c r="O190" s="7"/>
    </row>
    <row r="191" spans="1:25" s="4" customFormat="1" x14ac:dyDescent="0.2">
      <c r="O191" s="7"/>
    </row>
    <row r="192" spans="1:25" s="4" customFormat="1" ht="47.25" customHeight="1" x14ac:dyDescent="0.2">
      <c r="O192" s="7"/>
    </row>
    <row r="193" spans="15:27" s="4" customFormat="1" x14ac:dyDescent="0.2">
      <c r="O193" s="7"/>
    </row>
    <row r="194" spans="15:27" s="4" customFormat="1" x14ac:dyDescent="0.2">
      <c r="O194" s="7"/>
    </row>
    <row r="195" spans="15:27" s="4" customFormat="1" x14ac:dyDescent="0.2">
      <c r="O195" s="7"/>
    </row>
    <row r="196" spans="15:27" s="4" customFormat="1" x14ac:dyDescent="0.2">
      <c r="O196" s="7"/>
    </row>
    <row r="197" spans="15:27" s="4" customFormat="1" x14ac:dyDescent="0.2">
      <c r="O197" s="7"/>
    </row>
    <row r="198" spans="15:27" s="4" customFormat="1" ht="21" customHeight="1" x14ac:dyDescent="0.2">
      <c r="O198" s="7"/>
    </row>
    <row r="199" spans="15:27" s="4" customFormat="1" x14ac:dyDescent="0.2">
      <c r="O199" s="7"/>
    </row>
    <row r="200" spans="15:27" s="4" customFormat="1" x14ac:dyDescent="0.2">
      <c r="O200" s="7"/>
    </row>
    <row r="201" spans="15:27" s="4" customFormat="1" x14ac:dyDescent="0.2">
      <c r="O201" s="7"/>
    </row>
    <row r="202" spans="15:27" s="4" customFormat="1" x14ac:dyDescent="0.2">
      <c r="O202" s="7"/>
    </row>
    <row r="203" spans="15:27" s="4" customFormat="1" x14ac:dyDescent="0.2">
      <c r="O203" s="7"/>
    </row>
    <row r="204" spans="15:27" s="4" customFormat="1" x14ac:dyDescent="0.2">
      <c r="O204" s="7"/>
    </row>
    <row r="205" spans="15:27" s="4" customFormat="1" x14ac:dyDescent="0.2"/>
    <row r="206" spans="15:27" s="4" customFormat="1" x14ac:dyDescent="0.2">
      <c r="O206" s="7"/>
    </row>
    <row r="207" spans="15:27" s="4" customFormat="1" x14ac:dyDescent="0.2">
      <c r="O207" s="7"/>
    </row>
    <row r="208" spans="15:27" s="4" customFormat="1" x14ac:dyDescent="0.2">
      <c r="O208" s="7"/>
      <c r="AA208" s="3"/>
    </row>
    <row r="209" spans="1:27" s="4" customFormat="1" x14ac:dyDescent="0.2">
      <c r="O209" s="7"/>
      <c r="AA209" s="3"/>
    </row>
    <row r="210" spans="1:27" s="4" customFormat="1" x14ac:dyDescent="0.2">
      <c r="O210" s="7"/>
      <c r="Y210" s="3"/>
      <c r="AA210" s="3"/>
    </row>
    <row r="211" spans="1:27" s="4" customFormat="1" x14ac:dyDescent="0.2">
      <c r="O211" s="7"/>
      <c r="W211" s="3"/>
      <c r="X211" s="3"/>
      <c r="Y211" s="3"/>
      <c r="Z211" s="3"/>
      <c r="AA211" s="3"/>
    </row>
    <row r="212" spans="1:27" s="4" customFormat="1" x14ac:dyDescent="0.2">
      <c r="O212" s="7"/>
      <c r="W212" s="3"/>
      <c r="X212" s="3"/>
      <c r="Y212" s="3"/>
      <c r="Z212" s="3"/>
      <c r="AA212" s="3"/>
    </row>
    <row r="213" spans="1:27" x14ac:dyDescent="0.2">
      <c r="A213" s="4"/>
      <c r="B213" s="4"/>
      <c r="C213" s="4"/>
      <c r="D213" s="4"/>
      <c r="E213" s="4"/>
      <c r="F213" s="4"/>
      <c r="G213" s="4"/>
      <c r="H213" s="4"/>
      <c r="J213" s="4"/>
      <c r="K213" s="4"/>
      <c r="L213" s="4"/>
      <c r="M213" s="4"/>
      <c r="N213" s="4"/>
      <c r="O213" s="7"/>
      <c r="P213" s="4"/>
      <c r="Q213" s="4"/>
      <c r="R213" s="4"/>
      <c r="S213" s="4"/>
      <c r="T213" s="4"/>
      <c r="U213" s="4"/>
      <c r="V213" s="4"/>
    </row>
    <row r="214" spans="1:27" x14ac:dyDescent="0.2">
      <c r="A214" s="4"/>
      <c r="B214" s="4"/>
      <c r="C214" s="4"/>
      <c r="D214" s="4"/>
      <c r="E214" s="4"/>
      <c r="F214" s="4"/>
      <c r="G214" s="4"/>
      <c r="H214" s="4"/>
      <c r="J214" s="4"/>
      <c r="K214" s="4"/>
      <c r="L214" s="4"/>
      <c r="M214" s="4"/>
      <c r="N214" s="4"/>
      <c r="O214" s="7"/>
      <c r="P214" s="4"/>
      <c r="Q214" s="4"/>
      <c r="R214" s="4"/>
      <c r="S214" s="4"/>
      <c r="T214" s="4"/>
      <c r="U214" s="4"/>
      <c r="V214" s="4"/>
    </row>
    <row r="215" spans="1:27" x14ac:dyDescent="0.2">
      <c r="A215" s="4"/>
      <c r="B215" s="4"/>
      <c r="C215" s="4"/>
      <c r="D215" s="4"/>
      <c r="E215" s="4"/>
      <c r="F215" s="4"/>
      <c r="G215" s="4"/>
      <c r="H215" s="4"/>
      <c r="J215" s="4"/>
      <c r="K215" s="4"/>
      <c r="L215" s="4"/>
      <c r="M215" s="4"/>
      <c r="N215" s="4"/>
      <c r="O215" s="4"/>
      <c r="P215" s="3"/>
      <c r="Q215" s="3"/>
      <c r="R215" s="3"/>
      <c r="S215" s="3"/>
      <c r="T215" s="3"/>
      <c r="U215" s="3"/>
      <c r="V215" s="3"/>
    </row>
    <row r="216" spans="1:27" x14ac:dyDescent="0.2">
      <c r="A216" s="4"/>
      <c r="B216" s="4"/>
      <c r="C216" s="4"/>
      <c r="D216" s="4"/>
      <c r="E216" s="4"/>
      <c r="F216" s="4"/>
      <c r="G216" s="4"/>
      <c r="H216" s="4"/>
      <c r="J216" s="4"/>
      <c r="K216" s="4"/>
      <c r="L216" s="4"/>
      <c r="M216" s="4"/>
      <c r="N216" s="3"/>
      <c r="O216" s="3"/>
      <c r="P216" s="3"/>
      <c r="Q216" s="3"/>
      <c r="R216" s="3"/>
      <c r="S216" s="3"/>
      <c r="T216" s="3"/>
      <c r="U216" s="3"/>
      <c r="V216" s="3"/>
    </row>
    <row r="217" spans="1:27" x14ac:dyDescent="0.2">
      <c r="A217" s="4"/>
      <c r="B217" s="4"/>
      <c r="C217" s="4"/>
      <c r="D217" s="4"/>
      <c r="E217" s="4"/>
      <c r="F217" s="4"/>
      <c r="G217" s="4"/>
      <c r="H217" s="4"/>
      <c r="J217" s="4"/>
      <c r="K217" s="4"/>
      <c r="L217" s="4"/>
      <c r="M217" s="4"/>
      <c r="N217" s="3"/>
      <c r="O217" s="3"/>
      <c r="P217" s="3"/>
      <c r="Q217" s="3"/>
      <c r="R217" s="3"/>
      <c r="S217" s="3"/>
      <c r="T217" s="3"/>
      <c r="U217" s="3"/>
      <c r="V217" s="3"/>
    </row>
    <row r="218" spans="1:27" x14ac:dyDescent="0.2">
      <c r="A218" s="4"/>
      <c r="B218" s="4"/>
      <c r="C218" s="4"/>
      <c r="D218" s="4"/>
      <c r="E218" s="4"/>
      <c r="F218" s="4"/>
      <c r="G218" s="4"/>
      <c r="H218" s="4"/>
      <c r="J218" s="4"/>
      <c r="K218" s="4"/>
      <c r="L218" s="4"/>
      <c r="M218" s="4"/>
      <c r="N218" s="3"/>
      <c r="O218" s="3"/>
      <c r="P218" s="3"/>
      <c r="Q218" s="3"/>
      <c r="R218" s="3"/>
      <c r="S218" s="3"/>
      <c r="T218" s="3"/>
      <c r="U218" s="3"/>
      <c r="V218" s="3"/>
    </row>
    <row r="219" spans="1:27" x14ac:dyDescent="0.2">
      <c r="A219" s="4"/>
      <c r="B219" s="4"/>
      <c r="C219" s="4"/>
      <c r="D219" s="4"/>
      <c r="E219" s="4"/>
      <c r="F219" s="4"/>
      <c r="G219" s="4"/>
      <c r="H219" s="4"/>
      <c r="J219" s="4"/>
      <c r="K219" s="4"/>
      <c r="L219" s="4"/>
      <c r="M219" s="4"/>
      <c r="N219" s="3"/>
      <c r="O219" s="3"/>
      <c r="P219" s="3"/>
      <c r="Q219" s="3"/>
      <c r="R219" s="3"/>
      <c r="S219" s="3"/>
      <c r="T219" s="3"/>
      <c r="U219" s="3"/>
      <c r="V219" s="3"/>
    </row>
    <row r="220" spans="1:27" x14ac:dyDescent="0.2">
      <c r="A220" s="4"/>
      <c r="B220" s="4"/>
      <c r="C220" s="4"/>
      <c r="D220" s="4"/>
      <c r="E220" s="4"/>
      <c r="F220" s="4"/>
      <c r="G220" s="4"/>
      <c r="H220" s="4"/>
      <c r="J220" s="4"/>
      <c r="K220" s="4"/>
      <c r="L220" s="4"/>
      <c r="M220" s="4"/>
      <c r="N220" s="3"/>
      <c r="O220" s="3"/>
    </row>
    <row r="221" spans="1:27" x14ac:dyDescent="0.2">
      <c r="A221" s="4"/>
      <c r="B221" s="4"/>
      <c r="C221" s="4"/>
      <c r="D221" s="4"/>
      <c r="E221" s="4"/>
      <c r="F221" s="4"/>
      <c r="G221" s="4"/>
      <c r="H221" s="4"/>
      <c r="J221" s="4"/>
      <c r="K221" s="4"/>
      <c r="L221" s="4"/>
      <c r="M221" s="4"/>
    </row>
    <row r="222" spans="1:27" x14ac:dyDescent="0.2">
      <c r="A222" s="4"/>
      <c r="B222" s="4"/>
      <c r="C222" s="4"/>
      <c r="D222" s="4"/>
      <c r="E222" s="4"/>
      <c r="F222" s="4"/>
      <c r="G222" s="4"/>
      <c r="H222" s="4"/>
      <c r="J222" s="4"/>
      <c r="K222" s="4"/>
      <c r="L222" s="4"/>
      <c r="M222" s="4"/>
    </row>
    <row r="223" spans="1:27" x14ac:dyDescent="0.2">
      <c r="A223" s="4"/>
      <c r="B223" s="4"/>
      <c r="C223" s="4"/>
      <c r="D223" s="4"/>
      <c r="E223" s="4"/>
      <c r="F223" s="4"/>
      <c r="G223" s="4"/>
      <c r="H223" s="4"/>
      <c r="J223" s="4"/>
      <c r="K223" s="4"/>
      <c r="L223" s="4"/>
      <c r="M223" s="4"/>
    </row>
    <row r="224" spans="1:27" x14ac:dyDescent="0.2">
      <c r="A224" s="4"/>
      <c r="B224" s="4"/>
      <c r="C224" s="4"/>
      <c r="D224" s="4"/>
      <c r="E224" s="4"/>
      <c r="F224" s="4"/>
      <c r="G224" s="4"/>
      <c r="H224" s="4"/>
      <c r="J224" s="4"/>
      <c r="K224" s="4"/>
      <c r="L224" s="4"/>
      <c r="M224" s="4"/>
    </row>
    <row r="225" spans="1:13" x14ac:dyDescent="0.2">
      <c r="A225" s="4"/>
      <c r="B225" s="4"/>
      <c r="C225" s="4"/>
      <c r="D225" s="4"/>
      <c r="E225" s="4"/>
      <c r="F225" s="4"/>
      <c r="G225" s="4"/>
      <c r="H225" s="4"/>
      <c r="J225" s="4"/>
      <c r="K225" s="4"/>
      <c r="L225" s="4"/>
      <c r="M225" s="4"/>
    </row>
    <row r="226" spans="1:13" x14ac:dyDescent="0.2">
      <c r="A226" s="4"/>
      <c r="B226" s="4"/>
      <c r="C226" s="4"/>
      <c r="D226" s="4"/>
      <c r="E226" s="4"/>
      <c r="F226" s="4"/>
      <c r="G226" s="4"/>
      <c r="H226" s="4"/>
      <c r="J226" s="4"/>
      <c r="K226" s="4"/>
      <c r="L226" s="4"/>
      <c r="M226" s="4"/>
    </row>
    <row r="227" spans="1:13" x14ac:dyDescent="0.2">
      <c r="A227" s="4"/>
      <c r="B227" s="4"/>
      <c r="C227" s="4"/>
      <c r="D227" s="4"/>
      <c r="E227" s="4"/>
      <c r="F227" s="4"/>
      <c r="G227" s="4"/>
      <c r="H227" s="4"/>
      <c r="J227" s="4"/>
      <c r="K227" s="4"/>
      <c r="L227" s="4"/>
      <c r="M227" s="4"/>
    </row>
    <row r="228" spans="1:13" x14ac:dyDescent="0.2">
      <c r="A228" s="4"/>
      <c r="B228" s="4"/>
      <c r="C228" s="4"/>
      <c r="D228" s="4"/>
      <c r="E228" s="4"/>
      <c r="F228" s="4"/>
      <c r="G228" s="4"/>
      <c r="H228" s="4"/>
      <c r="J228" s="4"/>
      <c r="K228" s="4"/>
      <c r="L228" s="4"/>
      <c r="M228" s="4"/>
    </row>
    <row r="229" spans="1:13" x14ac:dyDescent="0.2">
      <c r="A229" s="4"/>
      <c r="B229" s="4"/>
      <c r="C229" s="4"/>
      <c r="D229" s="4"/>
      <c r="E229" s="4"/>
      <c r="F229" s="4"/>
      <c r="G229" s="4"/>
      <c r="H229" s="4"/>
      <c r="J229" s="4"/>
      <c r="K229" s="4"/>
      <c r="L229" s="4"/>
      <c r="M229" s="4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  <c r="J230" s="4"/>
      <c r="K230" s="4"/>
      <c r="L230" s="4"/>
      <c r="M230" s="4"/>
    </row>
    <row r="231" spans="1:13" x14ac:dyDescent="0.2">
      <c r="A231" s="18"/>
      <c r="B231" s="18"/>
      <c r="C231" s="18"/>
      <c r="D231" s="18"/>
      <c r="E231" s="18"/>
      <c r="F231" s="18"/>
      <c r="G231" s="18"/>
      <c r="H231" s="18"/>
      <c r="J231" s="18"/>
      <c r="K231" s="18"/>
      <c r="L231" s="18"/>
      <c r="M231" s="18"/>
    </row>
    <row r="232" spans="1:13" x14ac:dyDescent="0.2">
      <c r="A232" s="18"/>
      <c r="B232" s="18"/>
      <c r="C232" s="18"/>
      <c r="D232" s="18"/>
      <c r="E232" s="18"/>
      <c r="F232" s="18"/>
      <c r="G232" s="18"/>
      <c r="H232" s="18"/>
      <c r="J232" s="18"/>
      <c r="K232" s="18"/>
      <c r="L232" s="18"/>
      <c r="M232" s="18"/>
    </row>
    <row r="233" spans="1:13" x14ac:dyDescent="0.2">
      <c r="A233" s="18"/>
      <c r="B233" s="18"/>
      <c r="C233" s="18"/>
      <c r="D233" s="18"/>
      <c r="E233" s="18"/>
      <c r="F233" s="18"/>
      <c r="G233" s="18"/>
      <c r="H233" s="18"/>
      <c r="J233" s="18"/>
      <c r="K233" s="18"/>
      <c r="L233" s="18"/>
      <c r="M233" s="18"/>
    </row>
    <row r="234" spans="1:13" x14ac:dyDescent="0.2">
      <c r="A234" s="18"/>
      <c r="B234" s="18"/>
      <c r="C234" s="18"/>
      <c r="D234" s="18"/>
      <c r="E234" s="18"/>
      <c r="F234" s="18"/>
      <c r="G234" s="18"/>
      <c r="H234" s="18"/>
      <c r="J234" s="18"/>
      <c r="K234" s="18"/>
      <c r="L234" s="18"/>
      <c r="M234" s="18"/>
    </row>
    <row r="235" spans="1:13" x14ac:dyDescent="0.2">
      <c r="A235" s="18"/>
      <c r="B235" s="18"/>
      <c r="C235" s="18"/>
      <c r="D235" s="18"/>
      <c r="E235" s="18"/>
      <c r="F235" s="18"/>
      <c r="G235" s="18"/>
      <c r="H235" s="18"/>
      <c r="J235" s="18"/>
      <c r="K235" s="18"/>
      <c r="L235" s="18"/>
      <c r="M235" s="18"/>
    </row>
  </sheetData>
  <hyperlinks>
    <hyperlink ref="S41" r:id="rId1" xr:uid="{5F11B23B-E682-8643-8B65-C61CB8739D3C}"/>
    <hyperlink ref="S100" r:id="rId2" xr:uid="{60ED1F38-A8DB-454F-915F-9EFF1EE10A52}"/>
    <hyperlink ref="S157" r:id="rId3" xr:uid="{CF63BD19-1CFB-7A4E-98B5-7171C7E80183}"/>
    <hyperlink ref="Q41" r:id="rId4" xr:uid="{19263B01-C00F-7C4C-911E-D1D9B0AC9400}"/>
    <hyperlink ref="Q100" r:id="rId5" xr:uid="{C59BC6C6-AAE9-6E44-9AF7-5533F3EFF5D8}"/>
    <hyperlink ref="Q157" r:id="rId6" xr:uid="{243B14CD-6C7F-9F4B-89C1-37BA0D19FE77}"/>
  </hyperlinks>
  <printOptions gridLines="1"/>
  <pageMargins left="0.70866141732283472" right="0.70866141732283472" top="0.74803149606299213" bottom="0.74803149606299213" header="0.31496062992125984" footer="0.31496062992125984"/>
  <pageSetup paperSize="9" scale="28" fitToHeight="0" orientation="landscape" horizontalDpi="4294967293" r:id="rId7"/>
  <headerFooter>
    <oddHeader>&amp;LIUT 2021&amp;CProgramme at a glance M. EAST/INDIA/ASIA/AUS/NZ&amp;R21-23 July 2021</oddHeader>
  </headerFooter>
  <ignoredErrors>
    <ignoredError sqref="J170:M1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programme</vt:lpstr>
      <vt:lpstr>programme!Print_Area</vt:lpstr>
      <vt:lpstr>programme!Print_Titles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Tierney</dc:creator>
  <cp:keywords/>
  <dc:description/>
  <cp:lastModifiedBy>Lee Busch</cp:lastModifiedBy>
  <cp:revision/>
  <dcterms:created xsi:type="dcterms:W3CDTF">2020-06-14T14:54:09Z</dcterms:created>
  <dcterms:modified xsi:type="dcterms:W3CDTF">2024-07-31T21:06:20Z</dcterms:modified>
  <cp:category/>
  <cp:contentStatus/>
</cp:coreProperties>
</file>